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<sst xmlns="http://schemas.openxmlformats.org/spreadsheetml/2006/main" count="340" uniqueCount="277">
  <si>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</si>
  <si>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</si>
  <si>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</si>
  <si>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</si>
  <si>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</si>
  <si>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</si>
  <si>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</si>
  <si>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</si>
  <si>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</si>
  <si>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</si>
  <si>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</si>
  <si>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</si>
  <si>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</si>
  <si>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</si>
  <si>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</si>
  <si>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</si>
  <si>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</si>
  <si>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</si>
  <si>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</si>
  <si>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</si>
  <si>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</si>
  <si>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</si>
  <si>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</si>
  <si>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</si>
  <si>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</si>
  <si>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</si>
  <si>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</si>
  <si>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</si>
  <si>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</si>
  <si>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</si>
  <si>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</si>
  <si>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</si>
  <si>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</si>
  <si>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</si>
  <si>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</si>
  <si>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</si>
  <si>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</si>
  <si>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</si>
  <si>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</si>
  <si>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</si>
  <si>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</si>
  <si>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</si>
  <si>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</si>
  <si>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</si>
  <si>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</si>
  <si>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</si>
  <si>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</si>
  <si>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</si>
  <si>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</si>
  <si>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</si>
  <si>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</si>
  <si>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</si>
  <si>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</si>
  <si>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</si>
  <si>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</si>
  <si>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</si>
  <si>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</si>
  <si>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</si>
  <si>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</si>
  <si>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</si>
  <si>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</si>
  <si>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</si>
  <si>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</si>
  <si>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</si>
  <si>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</si>
  <si>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</si>
  <si>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</si>
  <si>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</si>
  <si>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</si>
  <si>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</si>
  <si>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</si>
  <si>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</si>
  <si>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</si>
  <si>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</si>
  <si>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</si>
  <si>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</si>
  <si>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</si>
  <si>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</si>
  <si>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</si>
  <si>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</si>
  <si>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</si>
  <si>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</si>
  <si>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</si>
  <si>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</si>
  <si>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</si>
  <si>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</si>
  <si>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</si>
  <si>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</si>
  <si>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</si>
  <si>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</si>
  <si>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</si>
  <si>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</si>
  <si>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</si>
  <si>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</si>
  <si>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</si>
  <si>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</si>
  <si>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</si>
  <si>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</si>
  <si>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</si>
  <si>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</si>
  <si>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</si>
  <si>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</si>
  <si>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</si>
  <si>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</si>
  <si>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</si>
  <si>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</si>
  <si>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</si>
  <si>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</si>
  <si>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</si>
  <si>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</si>
  <si>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</si>
  <si>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</si>
  <si>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</si>
  <si>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</si>
  <si>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</si>
  <si>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</si>
  <si>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</si>
  <si>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</si>
  <si>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</si>
  <si>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</si>
  <si>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</si>
  <si>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</si>
  <si>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</si>
  <si>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</si>
  <si>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</si>
  <si>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</si>
  <si>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</si>
  <si>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</si>
  <si>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</si>
  <si>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</si>
  <si>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</si>
  <si>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</si>
  <si>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</si>
  <si>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</si>
  <si>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</si>
  <si>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</si>
  <si>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</si>
  <si>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</si>
  <si>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</si>
  <si>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</si>
  <si>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</si>
  <si>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</si>
  <si>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</si>
  <si>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</si>
  <si>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</si>
  <si>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</si>
  <si>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</si>
  <si>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</si>
  <si>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</si>
  <si>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</si>
  <si>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</si>
  <si>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</si>
  <si>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</si>
  <si>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</si>
  <si>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</si>
  <si>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</si>
  <si>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</si>
  <si>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</si>
  <si>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</si>
  <si>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</si>
  <si>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</si>
  <si>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</si>
  <si>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</si>
  <si>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</si>
  <si>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</si>
  <si>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</si>
  <si>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</si>
  <si>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</si>
  <si>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</si>
  <si>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</si>
  <si>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</si>
  <si>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</si>
  <si>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</si>
  <si>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</si>
  <si>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</si>
  <si>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</si>
  <si>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</si>
  <si>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</si>
  <si>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</si>
  <si>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</si>
  <si>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</si>
  <si>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</si>
  <si>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</si>
  <si>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</si>
  <si>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</si>
  <si>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</si>
  <si>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</si>
  <si>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</si>
  <si>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</si>
  <si>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</si>
  <si>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</si>
  <si>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</si>
  <si>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</si>
  <si>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</si>
  <si>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</si>
  <si>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</si>
  <si>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</si>
  <si>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</si>
  <si>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</si>
  <si>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</si>
  <si>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</si>
  <si>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</si>
  <si>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</si>
  <si>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</si>
  <si>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</si>
  <si>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</si>
  <si>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</si>
  <si>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</si>
  <si>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</si>
  <si>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</si>
  <si>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</si>
  <si>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</si>
  <si>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</si>
  <si>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</si>
  <si>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</si>
  <si>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</si>
  <si>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</si>
  <si>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</si>
  <si>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</si>
  <si>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</si>
  <si>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</si>
  <si>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</si>
  <si>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</si>
  <si>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</si>
  <si>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</si>
  <si>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</si>
  <si>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</si>
  <si>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</si>
  <si>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</si>
  <si>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</si>
  <si>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</si>
  <si>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</si>
  <si>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</si>
  <si>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</si>
  <si>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</si>
  <si>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</si>
  <si>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</si>
  <si>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</si>
  <si>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</si>
  <si>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</si>
  <si>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</si>
  <si>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</si>
  <si>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</si>
  <si>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</si>
  <si>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</si>
  <si>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</si>
  <si>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</si>
  <si>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</si>
  <si>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</si>
  <si>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</si>
  <si>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</si>
  <si>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</si>
  <si>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</si>
  <si>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</si>
  <si>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</si>
  <si>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</si>
  <si>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</si>
  <si>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</si>
  <si>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</si>
  <si>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</si>
  <si>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</si>
  <si>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</si>
  <si>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</si>
  <si>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</si>
  <si>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</si>
  <si>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</si>
  <si>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</si>
  <si>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М.С. Квятковський</t>
  </si>
  <si>
    <t>О.В. Пилипюк</t>
  </si>
  <si>
    <t>(0332) 72-22-04</t>
  </si>
  <si>
    <t>inbox@lc.vl.court.gov.ua</t>
  </si>
  <si>
    <t>20 липня 2015 року</t>
  </si>
  <si>
    <t>перше півріччя 2015 року</t>
  </si>
  <si>
    <t>Луцький міськрайонний суд Волинської області</t>
  </si>
  <si>
    <t>43016. Волинська область</t>
  </si>
  <si>
    <t>м. Луцьк</t>
  </si>
  <si>
    <t>вул. Лесі Українки. 24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</si>
</sst>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1187</v>
      </c>
      <c r="E9" s="60">
        <v>1171</v>
      </c>
      <c r="F9" s="60">
        <v>978</v>
      </c>
      <c r="G9" s="60">
        <v>2</v>
      </c>
      <c r="H9" s="86" t="s">
        <v>247</v>
      </c>
      <c r="I9" s="60">
        <v>68</v>
      </c>
      <c r="J9" s="60">
        <v>908</v>
      </c>
      <c r="K9" s="70">
        <v>8</v>
      </c>
      <c r="L9" s="60">
        <v>209</v>
      </c>
      <c r="M9" s="38"/>
      <c r="O9" s="82">
        <f>D9-E9</f>
        <v>16</v>
      </c>
    </row>
    <row r="10" spans="1:15" ht="15" customHeight="1">
      <c r="A10" s="59">
        <v>2</v>
      </c>
      <c r="B10" s="149" t="s">
        <v>156</v>
      </c>
      <c r="C10" s="150"/>
      <c r="D10" s="60">
        <v>97</v>
      </c>
      <c r="E10" s="60">
        <v>87</v>
      </c>
      <c r="F10" s="60">
        <v>82</v>
      </c>
      <c r="G10" s="60"/>
      <c r="H10" s="60">
        <v>3</v>
      </c>
      <c r="I10" s="86" t="s">
        <v>247</v>
      </c>
      <c r="J10" s="60">
        <v>79</v>
      </c>
      <c r="K10" s="60"/>
      <c r="L10" s="60">
        <v>15</v>
      </c>
      <c r="M10" s="38"/>
      <c r="O10" s="82">
        <f>D10-E10</f>
        <v>10</v>
      </c>
    </row>
    <row r="11" spans="1:15" ht="24.75" customHeight="1">
      <c r="A11" s="59">
        <v>3</v>
      </c>
      <c r="B11" s="149" t="s">
        <v>157</v>
      </c>
      <c r="C11" s="150"/>
      <c r="D11" s="60">
        <v>5</v>
      </c>
      <c r="E11" s="60">
        <v>4</v>
      </c>
      <c r="F11" s="60">
        <v>5</v>
      </c>
      <c r="G11" s="60"/>
      <c r="H11" s="60">
        <v>1</v>
      </c>
      <c r="I11" s="60">
        <v>3</v>
      </c>
      <c r="J11" s="60">
        <v>1</v>
      </c>
      <c r="K11" s="60"/>
      <c r="L11" s="60"/>
      <c r="M11" s="38"/>
      <c r="O11" s="82">
        <f aca="true" t="shared" si="0" ref="O11:O28">D11-E11</f>
        <v>1</v>
      </c>
    </row>
    <row r="12" spans="1:15" ht="14.25" customHeight="1">
      <c r="A12" s="59">
        <v>4</v>
      </c>
      <c r="B12" s="168" t="s">
        <v>158</v>
      </c>
      <c r="C12" s="61" t="s">
        <v>159</v>
      </c>
      <c r="D12" s="60">
        <v>2</v>
      </c>
      <c r="E12" s="60">
        <v>2</v>
      </c>
      <c r="F12" s="60">
        <v>2</v>
      </c>
      <c r="G12" s="60"/>
      <c r="H12" s="60">
        <v>1</v>
      </c>
      <c r="I12" s="60"/>
      <c r="J12" s="60">
        <v>1</v>
      </c>
      <c r="K12" s="60"/>
      <c r="L12" s="60"/>
      <c r="M12" s="38"/>
      <c r="O12" s="82">
        <f t="shared" si="0"/>
        <v>0</v>
      </c>
    </row>
    <row r="13" spans="1:15" ht="12.75" customHeight="1">
      <c r="A13" s="59">
        <v>5</v>
      </c>
      <c r="B13" s="169"/>
      <c r="C13" s="61" t="s">
        <v>160</v>
      </c>
      <c r="D13" s="60">
        <v>3</v>
      </c>
      <c r="E13" s="60">
        <v>2</v>
      </c>
      <c r="F13" s="60">
        <v>3</v>
      </c>
      <c r="G13" s="60"/>
      <c r="H13" s="60"/>
      <c r="I13" s="60">
        <v>3</v>
      </c>
      <c r="J13" s="60"/>
      <c r="K13" s="60"/>
      <c r="L13" s="60"/>
      <c r="M13" s="38"/>
      <c r="O13" s="82">
        <f t="shared" si="0"/>
        <v>1</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2298</v>
      </c>
      <c r="E15" s="60">
        <v>2238</v>
      </c>
      <c r="F15" s="60">
        <v>2019</v>
      </c>
      <c r="G15" s="60">
        <v>190</v>
      </c>
      <c r="H15" s="60"/>
      <c r="I15" s="60">
        <v>26</v>
      </c>
      <c r="J15" s="60">
        <v>1803</v>
      </c>
      <c r="K15" s="60">
        <v>8</v>
      </c>
      <c r="L15" s="60">
        <v>279</v>
      </c>
      <c r="M15" s="38"/>
      <c r="O15" s="82">
        <f t="shared" si="0"/>
        <v>60</v>
      </c>
    </row>
    <row r="16" spans="1:15" ht="14.25" customHeight="1">
      <c r="A16" s="59">
        <v>8</v>
      </c>
      <c r="B16" s="149" t="s">
        <v>163</v>
      </c>
      <c r="C16" s="150"/>
      <c r="D16" s="60">
        <v>173</v>
      </c>
      <c r="E16" s="60">
        <v>169</v>
      </c>
      <c r="F16" s="60">
        <v>155</v>
      </c>
      <c r="G16" s="60">
        <v>11</v>
      </c>
      <c r="H16" s="60"/>
      <c r="I16" s="60">
        <v>9</v>
      </c>
      <c r="J16" s="60">
        <v>135</v>
      </c>
      <c r="K16" s="60">
        <v>1</v>
      </c>
      <c r="L16" s="60">
        <v>18</v>
      </c>
      <c r="M16" s="38"/>
      <c r="O16" s="82">
        <f t="shared" si="0"/>
        <v>4</v>
      </c>
    </row>
    <row r="17" spans="1:15" ht="13.5" customHeight="1">
      <c r="A17" s="59">
        <v>9</v>
      </c>
      <c r="B17" s="149" t="s">
        <v>164</v>
      </c>
      <c r="C17" s="150"/>
      <c r="D17" s="28">
        <v>230</v>
      </c>
      <c r="E17" s="28">
        <v>196</v>
      </c>
      <c r="F17" s="60">
        <v>153</v>
      </c>
      <c r="G17" s="60">
        <v>12</v>
      </c>
      <c r="H17" s="60">
        <v>8</v>
      </c>
      <c r="I17" s="60">
        <v>59</v>
      </c>
      <c r="J17" s="60">
        <v>74</v>
      </c>
      <c r="K17" s="60"/>
      <c r="L17" s="60">
        <v>77</v>
      </c>
      <c r="M17" s="38"/>
      <c r="O17" s="82">
        <f t="shared" si="0"/>
        <v>34</v>
      </c>
    </row>
    <row r="18" spans="1:15" ht="24.75" customHeight="1">
      <c r="A18" s="59">
        <v>10</v>
      </c>
      <c r="B18" s="149" t="s">
        <v>165</v>
      </c>
      <c r="C18" s="150"/>
      <c r="D18" s="87">
        <f>'Розділ 5'!E9</f>
        <v>19</v>
      </c>
      <c r="E18" s="87">
        <f>'Розділ 5'!F9</f>
        <v>15</v>
      </c>
      <c r="F18" s="87">
        <f>'Розділ 5'!G9+'Розділ 5'!H9+'Розділ 5'!I9</f>
        <v>14</v>
      </c>
      <c r="G18" s="87">
        <f>'Розділ 5'!G9</f>
        <v>6</v>
      </c>
      <c r="H18" s="86" t="s">
        <v>247</v>
      </c>
      <c r="I18" s="86" t="s">
        <v>247</v>
      </c>
      <c r="J18" s="86" t="s">
        <v>247</v>
      </c>
      <c r="K18" s="60"/>
      <c r="L18" s="87">
        <f>'Розділ 5'!O9</f>
        <v>5</v>
      </c>
      <c r="M18" s="38"/>
      <c r="O18" s="82">
        <f t="shared" si="0"/>
        <v>4</v>
      </c>
    </row>
    <row r="19" spans="1:15" ht="24.75" customHeight="1">
      <c r="A19" s="59">
        <v>11</v>
      </c>
      <c r="B19" s="149" t="s">
        <v>166</v>
      </c>
      <c r="C19" s="150"/>
      <c r="D19" s="60">
        <v>1</v>
      </c>
      <c r="E19" s="60">
        <v>1</v>
      </c>
      <c r="F19" s="60"/>
      <c r="G19" s="60"/>
      <c r="H19" s="60"/>
      <c r="I19" s="60"/>
      <c r="J19" s="60"/>
      <c r="K19" s="60"/>
      <c r="L19" s="60">
        <v>1</v>
      </c>
      <c r="M19" s="38"/>
      <c r="O19" s="82">
        <f t="shared" si="0"/>
        <v>0</v>
      </c>
    </row>
    <row r="20" spans="1:15" ht="24" customHeight="1">
      <c r="A20" s="59">
        <v>12</v>
      </c>
      <c r="B20" s="157" t="s">
        <v>167</v>
      </c>
      <c r="C20" s="158"/>
      <c r="D20" s="60">
        <v>67</v>
      </c>
      <c r="E20" s="60">
        <v>56</v>
      </c>
      <c r="F20" s="60">
        <v>48</v>
      </c>
      <c r="G20" s="60">
        <v>1</v>
      </c>
      <c r="H20" s="60">
        <v>17</v>
      </c>
      <c r="I20" s="60">
        <v>12</v>
      </c>
      <c r="J20" s="60">
        <v>16</v>
      </c>
      <c r="K20" s="60"/>
      <c r="L20" s="60">
        <v>19</v>
      </c>
      <c r="M20" s="38"/>
      <c r="O20" s="82">
        <f t="shared" si="0"/>
        <v>11</v>
      </c>
    </row>
    <row r="21" spans="1:15" ht="37.5" customHeight="1">
      <c r="A21" s="59">
        <v>13</v>
      </c>
      <c r="B21" s="157" t="s">
        <v>168</v>
      </c>
      <c r="C21" s="158"/>
      <c r="D21" s="60">
        <v>239</v>
      </c>
      <c r="E21" s="60">
        <v>215</v>
      </c>
      <c r="F21" s="60">
        <v>170</v>
      </c>
      <c r="G21" s="60">
        <v>21</v>
      </c>
      <c r="H21" s="60">
        <v>15</v>
      </c>
      <c r="I21" s="60">
        <v>51</v>
      </c>
      <c r="J21" s="60">
        <v>81</v>
      </c>
      <c r="K21" s="60"/>
      <c r="L21" s="60">
        <v>69</v>
      </c>
      <c r="M21" s="38"/>
      <c r="O21" s="82">
        <f t="shared" si="0"/>
        <v>24</v>
      </c>
    </row>
    <row r="22" spans="1:15" ht="36" customHeight="1">
      <c r="A22" s="59">
        <v>14</v>
      </c>
      <c r="B22" s="149" t="s">
        <v>83</v>
      </c>
      <c r="C22" s="150"/>
      <c r="D22" s="60">
        <v>6</v>
      </c>
      <c r="E22" s="60">
        <v>4</v>
      </c>
      <c r="F22" s="60">
        <v>2</v>
      </c>
      <c r="G22" s="60"/>
      <c r="H22" s="60"/>
      <c r="I22" s="60"/>
      <c r="J22" s="60">
        <v>2</v>
      </c>
      <c r="K22" s="60"/>
      <c r="L22" s="60">
        <v>4</v>
      </c>
      <c r="M22" s="38"/>
      <c r="O22" s="82">
        <f t="shared" si="0"/>
        <v>2</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3</v>
      </c>
      <c r="E24" s="60">
        <v>3</v>
      </c>
      <c r="F24" s="60">
        <v>3</v>
      </c>
      <c r="G24" s="60"/>
      <c r="H24" s="60"/>
      <c r="I24" s="60"/>
      <c r="J24" s="60">
        <v>3</v>
      </c>
      <c r="K24" s="60"/>
      <c r="L24" s="60"/>
      <c r="M24" s="38"/>
      <c r="O24" s="82">
        <f t="shared" si="0"/>
        <v>0</v>
      </c>
    </row>
    <row r="25" spans="1:15" ht="14.25" customHeight="1">
      <c r="A25" s="59">
        <v>17</v>
      </c>
      <c r="B25" s="149" t="s">
        <v>49</v>
      </c>
      <c r="C25" s="150"/>
      <c r="D25" s="60">
        <v>14</v>
      </c>
      <c r="E25" s="60">
        <v>13</v>
      </c>
      <c r="F25" s="60">
        <v>7</v>
      </c>
      <c r="G25" s="60"/>
      <c r="H25" s="60"/>
      <c r="I25" s="60">
        <v>1</v>
      </c>
      <c r="J25" s="60">
        <v>6</v>
      </c>
      <c r="K25" s="60"/>
      <c r="L25" s="60">
        <v>7</v>
      </c>
      <c r="M25" s="38"/>
      <c r="O25" s="82">
        <f t="shared" si="0"/>
        <v>1</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4339</v>
      </c>
      <c r="E28" s="60">
        <f aca="true" t="shared" si="1" ref="E28:L28">SUM(E9:E11,E15:E27)</f>
        <v>4172</v>
      </c>
      <c r="F28" s="60">
        <f t="shared" si="1"/>
        <v>3636</v>
      </c>
      <c r="G28" s="60">
        <f t="shared" si="1"/>
        <v>243</v>
      </c>
      <c r="H28" s="60">
        <f t="shared" si="1"/>
        <v>44</v>
      </c>
      <c r="I28" s="60">
        <f t="shared" si="1"/>
        <v>229</v>
      </c>
      <c r="J28" s="60">
        <f t="shared" si="1"/>
        <v>3108</v>
      </c>
      <c r="K28" s="60">
        <f t="shared" si="1"/>
        <v>17</v>
      </c>
      <c r="L28" s="60">
        <f t="shared" si="1"/>
        <v>703</v>
      </c>
      <c r="M28" s="38"/>
      <c r="O28" s="82">
        <f t="shared" si="0"/>
        <v>167</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2834</v>
      </c>
      <c r="E35" s="57">
        <f aca="true" t="shared" si="2" ref="E35:M35">SUM(E36:E37)</f>
        <v>2046</v>
      </c>
      <c r="F35" s="57">
        <f t="shared" si="2"/>
        <v>2071</v>
      </c>
      <c r="G35" s="57">
        <f t="shared" si="2"/>
        <v>1723</v>
      </c>
      <c r="H35" s="57">
        <f t="shared" si="2"/>
        <v>1581</v>
      </c>
      <c r="I35" s="57">
        <f t="shared" si="2"/>
        <v>35</v>
      </c>
      <c r="J35" s="57">
        <f t="shared" si="2"/>
        <v>300</v>
      </c>
      <c r="K35" s="57">
        <f>SUM(K36:K37)</f>
        <v>144</v>
      </c>
      <c r="L35" s="57">
        <f t="shared" si="2"/>
        <v>763</v>
      </c>
      <c r="M35" s="57">
        <f t="shared" si="2"/>
        <v>47</v>
      </c>
      <c r="O35" s="102"/>
    </row>
    <row r="36" spans="1:15" ht="18.75" customHeight="1">
      <c r="A36" s="56">
        <v>2</v>
      </c>
      <c r="B36" s="129" t="s">
        <v>51</v>
      </c>
      <c r="C36" s="58" t="s">
        <v>181</v>
      </c>
      <c r="D36" s="71">
        <f>'Розділ 3'!E67+'Розділ 3'!D67</f>
        <v>2668</v>
      </c>
      <c r="E36" s="31">
        <f>'Розділ 3'!E67</f>
        <v>1911</v>
      </c>
      <c r="F36" s="31">
        <f>'Розділ 3'!F67</f>
        <v>1943</v>
      </c>
      <c r="G36" s="31">
        <f>'Розділ 3'!G67</f>
        <v>1614</v>
      </c>
      <c r="H36" s="31">
        <f>'Розділ 3'!I67</f>
        <v>1478</v>
      </c>
      <c r="I36" s="31">
        <f>'Розділ 3'!K67</f>
        <v>35</v>
      </c>
      <c r="J36" s="31">
        <f>'Розділ 3'!L67</f>
        <v>281</v>
      </c>
      <c r="K36" s="31">
        <f>'Розділ 3'!M67</f>
        <v>143</v>
      </c>
      <c r="L36" s="31">
        <f>'Розділ 3'!Q67</f>
        <v>725</v>
      </c>
      <c r="M36" s="31">
        <f>'Розділ 3'!R67</f>
        <v>38</v>
      </c>
      <c r="O36" s="102"/>
    </row>
    <row r="37" spans="1:15" ht="20.25" customHeight="1">
      <c r="A37" s="56">
        <v>3</v>
      </c>
      <c r="B37" s="130"/>
      <c r="C37" s="58" t="s">
        <v>182</v>
      </c>
      <c r="D37" s="31">
        <f>'Розділ 4'!E28+'Розділ 4'!D28</f>
        <v>166</v>
      </c>
      <c r="E37" s="31">
        <f>'Розділ 4'!E28</f>
        <v>135</v>
      </c>
      <c r="F37" s="31">
        <f>'Розділ 4'!F28</f>
        <v>128</v>
      </c>
      <c r="G37" s="31">
        <f>'Розділ 4'!G28</f>
        <v>109</v>
      </c>
      <c r="H37" s="31">
        <f>'Розділ 4'!H28</f>
        <v>103</v>
      </c>
      <c r="I37" s="31">
        <f>'Розділ 4'!J28</f>
        <v>0</v>
      </c>
      <c r="J37" s="31">
        <f>'Розділ 4'!K28</f>
        <v>19</v>
      </c>
      <c r="K37" s="31">
        <f>'Розділ 4'!L28</f>
        <v>1</v>
      </c>
      <c r="L37" s="31">
        <f>'Розділ 4'!M28</f>
        <v>38</v>
      </c>
      <c r="M37" s="31">
        <f>'Розділ 4'!N28</f>
        <v>9</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&amp;L077DFEC4&amp;CФорма № 2-Ц, Підрозділ: Луцький міськрайонний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16</v>
      </c>
      <c r="D8" s="28"/>
      <c r="E8" s="28">
        <v>236396</v>
      </c>
      <c r="F8" s="28">
        <v>129049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891</v>
      </c>
      <c r="D10" s="28">
        <v>8</v>
      </c>
      <c r="E10" s="28">
        <v>3328390</v>
      </c>
      <c r="F10" s="28">
        <v>2718116</v>
      </c>
      <c r="G10" s="28">
        <v>79</v>
      </c>
      <c r="H10" s="64"/>
      <c r="I10" s="69">
        <v>79</v>
      </c>
      <c r="J10" s="69"/>
      <c r="K10" s="13"/>
      <c r="L10" s="26">
        <v>184278</v>
      </c>
      <c r="M10" s="26">
        <v>184278</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908</v>
      </c>
      <c r="D13" s="26">
        <v>8</v>
      </c>
      <c r="E13" s="28">
        <v>3564786</v>
      </c>
      <c r="F13" s="28">
        <v>2847165</v>
      </c>
      <c r="G13" s="28">
        <v>79</v>
      </c>
      <c r="H13" s="64"/>
      <c r="I13" s="69">
        <v>79</v>
      </c>
      <c r="J13" s="69"/>
      <c r="K13" s="13"/>
      <c r="L13" s="26">
        <v>184278</v>
      </c>
      <c r="M13" s="26">
        <v>184278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&amp;L077DFEC4&amp;CФорма № 2-Ц, Підрозділ: Луцький міськрайонний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37</v>
      </c>
      <c r="E9" s="31">
        <v>49</v>
      </c>
      <c r="F9" s="28">
        <v>54</v>
      </c>
      <c r="G9" s="31">
        <v>30</v>
      </c>
      <c r="H9" s="31">
        <v>7</v>
      </c>
      <c r="I9" s="31">
        <v>21</v>
      </c>
      <c r="J9" s="31"/>
      <c r="K9" s="31">
        <v>10</v>
      </c>
      <c r="L9" s="31">
        <v>14</v>
      </c>
      <c r="M9" s="28">
        <v>11</v>
      </c>
      <c r="N9" s="28">
        <v>182580</v>
      </c>
      <c r="O9" s="28">
        <v>182580</v>
      </c>
      <c r="P9" s="28"/>
      <c r="Q9" s="28">
        <v>32</v>
      </c>
      <c r="R9" s="28">
        <v>6</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35</v>
      </c>
      <c r="E12" s="28">
        <v>45</v>
      </c>
      <c r="F12" s="28">
        <v>50</v>
      </c>
      <c r="G12" s="28">
        <v>28</v>
      </c>
      <c r="H12" s="28">
        <v>7</v>
      </c>
      <c r="I12" s="28">
        <v>21</v>
      </c>
      <c r="J12" s="28"/>
      <c r="K12" s="28">
        <v>10</v>
      </c>
      <c r="L12" s="28">
        <v>12</v>
      </c>
      <c r="M12" s="28">
        <v>11</v>
      </c>
      <c r="N12" s="28">
        <v>95020</v>
      </c>
      <c r="O12" s="28">
        <v>95020</v>
      </c>
      <c r="P12" s="28"/>
      <c r="Q12" s="28">
        <v>30</v>
      </c>
      <c r="R12" s="28">
        <v>5</v>
      </c>
      <c r="S12" s="66"/>
      <c r="T12" s="65"/>
    </row>
    <row r="13" spans="1:20" ht="19.5" customHeight="1">
      <c r="A13" s="3">
        <v>5</v>
      </c>
      <c r="B13" s="240" t="s">
        <v>56</v>
      </c>
      <c r="C13" s="240"/>
      <c r="D13" s="28">
        <v>2</v>
      </c>
      <c r="E13" s="28">
        <v>1</v>
      </c>
      <c r="F13" s="28">
        <v>1</v>
      </c>
      <c r="G13" s="28">
        <v>1</v>
      </c>
      <c r="H13" s="28"/>
      <c r="I13" s="28">
        <v>1</v>
      </c>
      <c r="J13" s="28"/>
      <c r="K13" s="28"/>
      <c r="L13" s="28"/>
      <c r="M13" s="28">
        <v>1</v>
      </c>
      <c r="N13" s="28"/>
      <c r="O13" s="28"/>
      <c r="P13" s="28"/>
      <c r="Q13" s="28">
        <v>2</v>
      </c>
      <c r="R13" s="28">
        <v>1</v>
      </c>
      <c r="S13" s="66"/>
      <c r="T13" s="65"/>
    </row>
    <row r="14" spans="1:20" ht="27.75" customHeight="1">
      <c r="A14" s="3">
        <v>6</v>
      </c>
      <c r="B14" s="240" t="s">
        <v>57</v>
      </c>
      <c r="C14" s="240"/>
      <c r="D14" s="28"/>
      <c r="E14" s="28">
        <v>1</v>
      </c>
      <c r="F14" s="28"/>
      <c r="G14" s="28"/>
      <c r="H14" s="28"/>
      <c r="I14" s="28"/>
      <c r="J14" s="28"/>
      <c r="K14" s="28"/>
      <c r="L14" s="28"/>
      <c r="M14" s="28"/>
      <c r="N14" s="28"/>
      <c r="O14" s="28"/>
      <c r="P14" s="28"/>
      <c r="Q14" s="28">
        <v>1</v>
      </c>
      <c r="R14" s="28">
        <v>1</v>
      </c>
      <c r="S14" s="66"/>
      <c r="T14" s="65"/>
    </row>
    <row r="15" spans="1:18" ht="18.75" customHeight="1">
      <c r="A15" s="3">
        <v>7</v>
      </c>
      <c r="B15" s="241" t="s">
        <v>50</v>
      </c>
      <c r="C15" s="242"/>
      <c r="D15" s="28"/>
      <c r="E15" s="28">
        <v>1</v>
      </c>
      <c r="F15" s="28">
        <v>1</v>
      </c>
      <c r="G15" s="28">
        <v>1</v>
      </c>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v>1</v>
      </c>
      <c r="F17" s="28">
        <v>1</v>
      </c>
      <c r="G17" s="28">
        <v>1</v>
      </c>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v>2</v>
      </c>
      <c r="E20" s="28">
        <v>5</v>
      </c>
      <c r="F20" s="28">
        <v>5</v>
      </c>
      <c r="G20" s="28">
        <v>4</v>
      </c>
      <c r="H20" s="28">
        <v>4</v>
      </c>
      <c r="I20" s="28">
        <v>4</v>
      </c>
      <c r="J20" s="28"/>
      <c r="K20" s="28">
        <v>1</v>
      </c>
      <c r="L20" s="28"/>
      <c r="M20" s="28"/>
      <c r="N20" s="28">
        <v>36540</v>
      </c>
      <c r="O20" s="28">
        <v>36540</v>
      </c>
      <c r="P20" s="28"/>
      <c r="Q20" s="28">
        <v>2</v>
      </c>
      <c r="R20" s="28"/>
    </row>
    <row r="21" spans="1:18" ht="18" customHeight="1">
      <c r="A21" s="3">
        <v>13</v>
      </c>
      <c r="B21" s="210" t="s">
        <v>51</v>
      </c>
      <c r="C21" s="5" t="s">
        <v>110</v>
      </c>
      <c r="D21" s="28">
        <v>2</v>
      </c>
      <c r="E21" s="28">
        <v>5</v>
      </c>
      <c r="F21" s="28">
        <v>5</v>
      </c>
      <c r="G21" s="28">
        <v>4</v>
      </c>
      <c r="H21" s="28">
        <v>4</v>
      </c>
      <c r="I21" s="28">
        <v>4</v>
      </c>
      <c r="J21" s="28"/>
      <c r="K21" s="28">
        <v>1</v>
      </c>
      <c r="L21" s="28"/>
      <c r="M21" s="28"/>
      <c r="N21" s="28">
        <v>36540</v>
      </c>
      <c r="O21" s="28">
        <v>36540</v>
      </c>
      <c r="P21" s="28"/>
      <c r="Q21" s="28">
        <v>2</v>
      </c>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344</v>
      </c>
      <c r="E26" s="28">
        <v>839</v>
      </c>
      <c r="F26" s="28">
        <v>872</v>
      </c>
      <c r="G26" s="28">
        <v>744</v>
      </c>
      <c r="H26" s="28">
        <v>564</v>
      </c>
      <c r="I26" s="28">
        <v>686</v>
      </c>
      <c r="J26" s="28">
        <v>9</v>
      </c>
      <c r="K26" s="28">
        <v>11</v>
      </c>
      <c r="L26" s="28">
        <v>108</v>
      </c>
      <c r="M26" s="28">
        <v>64</v>
      </c>
      <c r="N26" s="28">
        <v>151487164</v>
      </c>
      <c r="O26" s="28">
        <v>146921197</v>
      </c>
      <c r="P26" s="28">
        <v>4000</v>
      </c>
      <c r="Q26" s="28">
        <v>311</v>
      </c>
      <c r="R26" s="28">
        <v>17</v>
      </c>
    </row>
    <row r="27" spans="1:18" ht="15" customHeight="1">
      <c r="A27" s="3">
        <v>19</v>
      </c>
      <c r="B27" s="210" t="s">
        <v>51</v>
      </c>
      <c r="C27" s="5" t="s">
        <v>113</v>
      </c>
      <c r="D27" s="28">
        <v>13</v>
      </c>
      <c r="E27" s="28">
        <v>33</v>
      </c>
      <c r="F27" s="28">
        <v>30</v>
      </c>
      <c r="G27" s="28">
        <v>23</v>
      </c>
      <c r="H27" s="28">
        <v>10</v>
      </c>
      <c r="I27" s="28">
        <v>14</v>
      </c>
      <c r="J27" s="28"/>
      <c r="K27" s="28">
        <v>2</v>
      </c>
      <c r="L27" s="28">
        <v>5</v>
      </c>
      <c r="M27" s="28">
        <v>5</v>
      </c>
      <c r="N27" s="28">
        <v>3177479</v>
      </c>
      <c r="O27" s="28">
        <v>325758</v>
      </c>
      <c r="P27" s="28">
        <v>2000</v>
      </c>
      <c r="Q27" s="28">
        <v>16</v>
      </c>
      <c r="R27" s="28">
        <v>1</v>
      </c>
    </row>
    <row r="28" spans="1:18" ht="15" customHeight="1">
      <c r="A28" s="3">
        <v>20</v>
      </c>
      <c r="B28" s="215"/>
      <c r="C28" s="5" t="s">
        <v>114</v>
      </c>
      <c r="D28" s="28">
        <v>4</v>
      </c>
      <c r="E28" s="28">
        <v>4</v>
      </c>
      <c r="F28" s="28">
        <v>4</v>
      </c>
      <c r="G28" s="28">
        <v>3</v>
      </c>
      <c r="H28" s="28">
        <v>1</v>
      </c>
      <c r="I28" s="28">
        <v>1</v>
      </c>
      <c r="J28" s="28"/>
      <c r="K28" s="28"/>
      <c r="L28" s="28">
        <v>1</v>
      </c>
      <c r="M28" s="28"/>
      <c r="N28" s="28">
        <v>180000</v>
      </c>
      <c r="O28" s="28"/>
      <c r="P28" s="28"/>
      <c r="Q28" s="28">
        <v>4</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4</v>
      </c>
      <c r="E30" s="28">
        <v>8</v>
      </c>
      <c r="F30" s="28">
        <v>8</v>
      </c>
      <c r="G30" s="28">
        <v>5</v>
      </c>
      <c r="H30" s="28">
        <v>3</v>
      </c>
      <c r="I30" s="28">
        <v>5</v>
      </c>
      <c r="J30" s="28"/>
      <c r="K30" s="28">
        <v>3</v>
      </c>
      <c r="L30" s="28"/>
      <c r="M30" s="28">
        <v>2</v>
      </c>
      <c r="N30" s="28">
        <v>128647</v>
      </c>
      <c r="O30" s="28">
        <v>63533</v>
      </c>
      <c r="P30" s="28"/>
      <c r="Q30" s="28">
        <v>4</v>
      </c>
      <c r="R30" s="28"/>
    </row>
    <row r="31" spans="1:18" ht="15" customHeight="1">
      <c r="A31" s="3">
        <v>23</v>
      </c>
      <c r="B31" s="215"/>
      <c r="C31" s="5" t="s">
        <v>117</v>
      </c>
      <c r="D31" s="28">
        <v>13</v>
      </c>
      <c r="E31" s="28">
        <v>44</v>
      </c>
      <c r="F31" s="28">
        <v>40</v>
      </c>
      <c r="G31" s="28">
        <v>35</v>
      </c>
      <c r="H31" s="28">
        <v>19</v>
      </c>
      <c r="I31" s="28">
        <v>30</v>
      </c>
      <c r="J31" s="28"/>
      <c r="K31" s="28"/>
      <c r="L31" s="28">
        <v>5</v>
      </c>
      <c r="M31" s="28">
        <v>3</v>
      </c>
      <c r="N31" s="28">
        <v>286554</v>
      </c>
      <c r="O31" s="28">
        <v>69834</v>
      </c>
      <c r="P31" s="28"/>
      <c r="Q31" s="28">
        <v>17</v>
      </c>
      <c r="R31" s="28"/>
    </row>
    <row r="32" spans="1:18" ht="15" customHeight="1">
      <c r="A32" s="3">
        <v>24</v>
      </c>
      <c r="B32" s="215"/>
      <c r="C32" s="5" t="s">
        <v>118</v>
      </c>
      <c r="D32" s="28">
        <v>14</v>
      </c>
      <c r="E32" s="28">
        <v>34</v>
      </c>
      <c r="F32" s="28">
        <v>35</v>
      </c>
      <c r="G32" s="28">
        <v>30</v>
      </c>
      <c r="H32" s="28">
        <v>16</v>
      </c>
      <c r="I32" s="28">
        <v>26</v>
      </c>
      <c r="J32" s="28"/>
      <c r="K32" s="28"/>
      <c r="L32" s="28">
        <v>5</v>
      </c>
      <c r="M32" s="28">
        <v>4</v>
      </c>
      <c r="N32" s="28">
        <v>1279159</v>
      </c>
      <c r="O32" s="28">
        <v>1026042</v>
      </c>
      <c r="P32" s="28"/>
      <c r="Q32" s="28">
        <v>13</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284</v>
      </c>
      <c r="E34" s="28">
        <v>671</v>
      </c>
      <c r="F34" s="28">
        <v>724</v>
      </c>
      <c r="G34" s="28">
        <v>626</v>
      </c>
      <c r="H34" s="28">
        <v>504</v>
      </c>
      <c r="I34" s="28">
        <v>591</v>
      </c>
      <c r="J34" s="28">
        <v>9</v>
      </c>
      <c r="K34" s="28">
        <v>6</v>
      </c>
      <c r="L34" s="28">
        <v>83</v>
      </c>
      <c r="M34" s="28">
        <v>49</v>
      </c>
      <c r="N34" s="28">
        <v>145511898</v>
      </c>
      <c r="O34" s="28">
        <v>144751624</v>
      </c>
      <c r="P34" s="28">
        <v>2000</v>
      </c>
      <c r="Q34" s="28">
        <v>231</v>
      </c>
      <c r="R34" s="28">
        <v>15</v>
      </c>
    </row>
    <row r="35" spans="1:18" ht="15" customHeight="1">
      <c r="A35" s="3">
        <v>27</v>
      </c>
      <c r="B35" s="215"/>
      <c r="C35" s="5" t="s">
        <v>3</v>
      </c>
      <c r="D35" s="28">
        <v>2</v>
      </c>
      <c r="E35" s="28"/>
      <c r="F35" s="28">
        <v>2</v>
      </c>
      <c r="G35" s="28">
        <v>2</v>
      </c>
      <c r="H35" s="28">
        <v>1</v>
      </c>
      <c r="I35" s="28">
        <v>1</v>
      </c>
      <c r="J35" s="28"/>
      <c r="K35" s="28"/>
      <c r="L35" s="28"/>
      <c r="M35" s="28">
        <v>1</v>
      </c>
      <c r="N35" s="28"/>
      <c r="O35" s="28"/>
      <c r="P35" s="28"/>
      <c r="Q35" s="28"/>
      <c r="R35" s="28"/>
    </row>
    <row r="36" spans="1:18" ht="25.5" customHeight="1">
      <c r="A36" s="3">
        <v>28</v>
      </c>
      <c r="B36" s="211" t="s">
        <v>4</v>
      </c>
      <c r="C36" s="216"/>
      <c r="D36" s="28">
        <v>42</v>
      </c>
      <c r="E36" s="28">
        <v>69</v>
      </c>
      <c r="F36" s="28">
        <v>73</v>
      </c>
      <c r="G36" s="28">
        <v>57</v>
      </c>
      <c r="H36" s="28">
        <v>12</v>
      </c>
      <c r="I36" s="28">
        <v>40</v>
      </c>
      <c r="J36" s="28"/>
      <c r="K36" s="28">
        <v>3</v>
      </c>
      <c r="L36" s="28">
        <v>13</v>
      </c>
      <c r="M36" s="28">
        <v>15</v>
      </c>
      <c r="N36" s="28">
        <v>11655325</v>
      </c>
      <c r="O36" s="28">
        <v>1367888</v>
      </c>
      <c r="P36" s="28">
        <v>34700</v>
      </c>
      <c r="Q36" s="28">
        <v>38</v>
      </c>
      <c r="R36" s="28">
        <v>1</v>
      </c>
    </row>
    <row r="37" spans="1:18" ht="15" customHeight="1">
      <c r="A37" s="3">
        <v>29</v>
      </c>
      <c r="B37" s="212" t="s">
        <v>140</v>
      </c>
      <c r="C37" s="213"/>
      <c r="D37" s="28">
        <v>29</v>
      </c>
      <c r="E37" s="28">
        <v>57</v>
      </c>
      <c r="F37" s="28">
        <v>54</v>
      </c>
      <c r="G37" s="28">
        <v>47</v>
      </c>
      <c r="H37" s="28">
        <v>9</v>
      </c>
      <c r="I37" s="28">
        <v>34</v>
      </c>
      <c r="J37" s="28"/>
      <c r="K37" s="28">
        <v>2</v>
      </c>
      <c r="L37" s="28">
        <v>5</v>
      </c>
      <c r="M37" s="28">
        <v>10</v>
      </c>
      <c r="N37" s="28">
        <v>9957653</v>
      </c>
      <c r="O37" s="28">
        <v>1268202</v>
      </c>
      <c r="P37" s="28">
        <v>34700</v>
      </c>
      <c r="Q37" s="28">
        <v>32</v>
      </c>
      <c r="R37" s="28">
        <v>1</v>
      </c>
    </row>
    <row r="38" spans="1:18" ht="32.25" customHeight="1">
      <c r="A38" s="3">
        <v>30</v>
      </c>
      <c r="B38" s="215" t="s">
        <v>51</v>
      </c>
      <c r="C38" s="5" t="s">
        <v>255</v>
      </c>
      <c r="D38" s="28">
        <v>4</v>
      </c>
      <c r="E38" s="28">
        <v>7</v>
      </c>
      <c r="F38" s="28">
        <v>7</v>
      </c>
      <c r="G38" s="28">
        <v>7</v>
      </c>
      <c r="H38" s="28">
        <v>1</v>
      </c>
      <c r="I38" s="28">
        <v>7</v>
      </c>
      <c r="J38" s="28"/>
      <c r="K38" s="28"/>
      <c r="L38" s="28"/>
      <c r="M38" s="28">
        <v>1</v>
      </c>
      <c r="N38" s="28">
        <v>260286</v>
      </c>
      <c r="O38" s="28">
        <v>39290</v>
      </c>
      <c r="P38" s="28"/>
      <c r="Q38" s="28">
        <v>4</v>
      </c>
      <c r="R38" s="28"/>
    </row>
    <row r="39" spans="1:18" ht="52.5" customHeight="1">
      <c r="A39" s="3">
        <v>31</v>
      </c>
      <c r="B39" s="215"/>
      <c r="C39" s="5" t="s">
        <v>5</v>
      </c>
      <c r="D39" s="28">
        <v>4</v>
      </c>
      <c r="E39" s="28">
        <v>5</v>
      </c>
      <c r="F39" s="28">
        <v>4</v>
      </c>
      <c r="G39" s="28">
        <v>4</v>
      </c>
      <c r="H39" s="28">
        <v>1</v>
      </c>
      <c r="I39" s="28">
        <v>2</v>
      </c>
      <c r="J39" s="28"/>
      <c r="K39" s="28"/>
      <c r="L39" s="28"/>
      <c r="M39" s="28">
        <v>2</v>
      </c>
      <c r="N39" s="28">
        <v>233257</v>
      </c>
      <c r="O39" s="28">
        <v>9107</v>
      </c>
      <c r="P39" s="28"/>
      <c r="Q39" s="28">
        <v>5</v>
      </c>
      <c r="R39" s="28">
        <v>1</v>
      </c>
    </row>
    <row r="40" spans="1:18" ht="70.5" customHeight="1">
      <c r="A40" s="3">
        <v>32</v>
      </c>
      <c r="B40" s="215"/>
      <c r="C40" s="5" t="s">
        <v>254</v>
      </c>
      <c r="D40" s="28"/>
      <c r="E40" s="28">
        <v>1</v>
      </c>
      <c r="F40" s="28">
        <v>1</v>
      </c>
      <c r="G40" s="28">
        <v>1</v>
      </c>
      <c r="H40" s="28"/>
      <c r="I40" s="28">
        <v>1</v>
      </c>
      <c r="J40" s="28"/>
      <c r="K40" s="28"/>
      <c r="L40" s="28"/>
      <c r="M40" s="28"/>
      <c r="N40" s="28">
        <v>100000</v>
      </c>
      <c r="O40" s="28">
        <v>20000</v>
      </c>
      <c r="P40" s="28">
        <v>20000</v>
      </c>
      <c r="Q40" s="28"/>
      <c r="R40" s="28"/>
    </row>
    <row r="41" spans="1:18" ht="28.5" customHeight="1">
      <c r="A41" s="3">
        <v>33</v>
      </c>
      <c r="B41" s="215"/>
      <c r="C41" s="5" t="s">
        <v>123</v>
      </c>
      <c r="D41" s="28">
        <v>6</v>
      </c>
      <c r="E41" s="28">
        <v>15</v>
      </c>
      <c r="F41" s="28">
        <v>13</v>
      </c>
      <c r="G41" s="28">
        <v>10</v>
      </c>
      <c r="H41" s="28">
        <v>2</v>
      </c>
      <c r="I41" s="28">
        <v>7</v>
      </c>
      <c r="J41" s="28"/>
      <c r="K41" s="28"/>
      <c r="L41" s="28">
        <v>3</v>
      </c>
      <c r="M41" s="28"/>
      <c r="N41" s="28">
        <v>948744</v>
      </c>
      <c r="O41" s="28">
        <v>177526</v>
      </c>
      <c r="P41" s="28">
        <v>3200</v>
      </c>
      <c r="Q41" s="28">
        <v>8</v>
      </c>
      <c r="R41" s="28"/>
    </row>
    <row r="42" spans="1:18" ht="39.75" customHeight="1">
      <c r="A42" s="3">
        <v>34</v>
      </c>
      <c r="B42" s="215"/>
      <c r="C42" s="5" t="s">
        <v>124</v>
      </c>
      <c r="D42" s="28">
        <v>1</v>
      </c>
      <c r="E42" s="28"/>
      <c r="F42" s="28">
        <v>1</v>
      </c>
      <c r="G42" s="28">
        <v>1</v>
      </c>
      <c r="H42" s="28"/>
      <c r="I42" s="28">
        <v>1</v>
      </c>
      <c r="J42" s="28"/>
      <c r="K42" s="28"/>
      <c r="L42" s="28"/>
      <c r="M42" s="28"/>
      <c r="N42" s="28">
        <v>2363</v>
      </c>
      <c r="O42" s="28">
        <v>2363</v>
      </c>
      <c r="P42" s="28"/>
      <c r="Q42" s="28"/>
      <c r="R42" s="28"/>
    </row>
    <row r="43" spans="1:18" ht="27" customHeight="1">
      <c r="A43" s="3">
        <v>35</v>
      </c>
      <c r="B43" s="215"/>
      <c r="C43" s="5" t="s">
        <v>125</v>
      </c>
      <c r="D43" s="28">
        <v>2</v>
      </c>
      <c r="E43" s="28"/>
      <c r="F43" s="28">
        <v>2</v>
      </c>
      <c r="G43" s="28">
        <v>1</v>
      </c>
      <c r="H43" s="28"/>
      <c r="I43" s="28">
        <v>1</v>
      </c>
      <c r="J43" s="28"/>
      <c r="K43" s="28">
        <v>1</v>
      </c>
      <c r="L43" s="28"/>
      <c r="M43" s="28"/>
      <c r="N43" s="28">
        <v>16556</v>
      </c>
      <c r="O43" s="28">
        <v>6300</v>
      </c>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40</v>
      </c>
      <c r="E46" s="28">
        <v>117</v>
      </c>
      <c r="F46" s="28">
        <v>101</v>
      </c>
      <c r="G46" s="28">
        <v>88</v>
      </c>
      <c r="H46" s="28">
        <v>19</v>
      </c>
      <c r="I46" s="28">
        <v>84</v>
      </c>
      <c r="J46" s="28">
        <v>1</v>
      </c>
      <c r="K46" s="28"/>
      <c r="L46" s="28">
        <v>12</v>
      </c>
      <c r="M46" s="28">
        <v>6</v>
      </c>
      <c r="N46" s="28"/>
      <c r="O46" s="28"/>
      <c r="P46" s="28"/>
      <c r="Q46" s="28">
        <v>56</v>
      </c>
      <c r="R46" s="28">
        <v>5</v>
      </c>
    </row>
    <row r="47" spans="1:18" ht="25.5" customHeight="1">
      <c r="A47" s="3">
        <v>39</v>
      </c>
      <c r="B47" s="211" t="s">
        <v>6</v>
      </c>
      <c r="C47" s="211"/>
      <c r="D47" s="28">
        <v>1</v>
      </c>
      <c r="E47" s="28">
        <v>4</v>
      </c>
      <c r="F47" s="28">
        <v>3</v>
      </c>
      <c r="G47" s="28">
        <v>1</v>
      </c>
      <c r="H47" s="28"/>
      <c r="I47" s="28">
        <v>1</v>
      </c>
      <c r="J47" s="28"/>
      <c r="K47" s="28"/>
      <c r="L47" s="28">
        <v>2</v>
      </c>
      <c r="M47" s="28">
        <v>1</v>
      </c>
      <c r="N47" s="28"/>
      <c r="O47" s="28"/>
      <c r="P47" s="28"/>
      <c r="Q47" s="28">
        <v>2</v>
      </c>
      <c r="R47" s="28"/>
    </row>
    <row r="48" spans="1:18" ht="25.5" customHeight="1">
      <c r="A48" s="3">
        <v>40</v>
      </c>
      <c r="B48" s="212" t="s">
        <v>7</v>
      </c>
      <c r="C48" s="213"/>
      <c r="D48" s="28">
        <v>1</v>
      </c>
      <c r="E48" s="28">
        <v>3</v>
      </c>
      <c r="F48" s="28">
        <v>2</v>
      </c>
      <c r="G48" s="28"/>
      <c r="H48" s="28"/>
      <c r="I48" s="28"/>
      <c r="J48" s="28"/>
      <c r="K48" s="28"/>
      <c r="L48" s="28">
        <v>2</v>
      </c>
      <c r="M48" s="28">
        <v>1</v>
      </c>
      <c r="N48" s="28"/>
      <c r="O48" s="28"/>
      <c r="P48" s="28"/>
      <c r="Q48" s="28">
        <v>2</v>
      </c>
      <c r="R48" s="28"/>
    </row>
    <row r="49" spans="1:18" ht="15" customHeight="1">
      <c r="A49" s="3">
        <v>41</v>
      </c>
      <c r="B49" s="214" t="s">
        <v>8</v>
      </c>
      <c r="C49" s="213"/>
      <c r="D49" s="28"/>
      <c r="E49" s="28">
        <v>1</v>
      </c>
      <c r="F49" s="28">
        <v>1</v>
      </c>
      <c r="G49" s="28"/>
      <c r="H49" s="28"/>
      <c r="I49" s="28"/>
      <c r="J49" s="28"/>
      <c r="K49" s="28"/>
      <c r="L49" s="28">
        <v>1</v>
      </c>
      <c r="M49" s="28"/>
      <c r="N49" s="28"/>
      <c r="O49" s="28"/>
      <c r="P49" s="28"/>
      <c r="Q49" s="28"/>
      <c r="R49" s="28"/>
    </row>
    <row r="50" spans="1:18" ht="23.25" customHeight="1">
      <c r="A50" s="3">
        <v>42</v>
      </c>
      <c r="B50" s="212" t="s">
        <v>127</v>
      </c>
      <c r="C50" s="213"/>
      <c r="D50" s="28">
        <v>30</v>
      </c>
      <c r="E50" s="28">
        <v>95</v>
      </c>
      <c r="F50" s="28">
        <v>89</v>
      </c>
      <c r="G50" s="28">
        <v>70</v>
      </c>
      <c r="H50" s="28">
        <v>48</v>
      </c>
      <c r="I50" s="28">
        <v>61</v>
      </c>
      <c r="J50" s="28"/>
      <c r="K50" s="28"/>
      <c r="L50" s="28">
        <v>19</v>
      </c>
      <c r="M50" s="28">
        <v>11</v>
      </c>
      <c r="N50" s="28">
        <v>4402</v>
      </c>
      <c r="O50" s="28">
        <v>4402</v>
      </c>
      <c r="P50" s="28"/>
      <c r="Q50" s="28">
        <v>36</v>
      </c>
      <c r="R50" s="28"/>
    </row>
    <row r="51" spans="1:18" ht="15" customHeight="1">
      <c r="A51" s="3">
        <v>43</v>
      </c>
      <c r="B51" s="210" t="s">
        <v>51</v>
      </c>
      <c r="C51" s="5" t="s">
        <v>128</v>
      </c>
      <c r="D51" s="28">
        <v>10</v>
      </c>
      <c r="E51" s="28">
        <v>20</v>
      </c>
      <c r="F51" s="28">
        <v>18</v>
      </c>
      <c r="G51" s="28">
        <v>12</v>
      </c>
      <c r="H51" s="28">
        <v>7</v>
      </c>
      <c r="I51" s="28">
        <v>9</v>
      </c>
      <c r="J51" s="28"/>
      <c r="K51" s="28"/>
      <c r="L51" s="28">
        <v>6</v>
      </c>
      <c r="M51" s="28">
        <v>5</v>
      </c>
      <c r="N51" s="28"/>
      <c r="O51" s="28"/>
      <c r="P51" s="28"/>
      <c r="Q51" s="28">
        <v>12</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12</v>
      </c>
      <c r="E53" s="28">
        <v>50</v>
      </c>
      <c r="F53" s="28">
        <v>48</v>
      </c>
      <c r="G53" s="28">
        <v>44</v>
      </c>
      <c r="H53" s="28">
        <v>36</v>
      </c>
      <c r="I53" s="28">
        <v>42</v>
      </c>
      <c r="J53" s="28"/>
      <c r="K53" s="28"/>
      <c r="L53" s="28">
        <v>4</v>
      </c>
      <c r="M53" s="28">
        <v>2</v>
      </c>
      <c r="N53" s="28"/>
      <c r="O53" s="28"/>
      <c r="P53" s="28"/>
      <c r="Q53" s="28">
        <v>14</v>
      </c>
      <c r="R53" s="28"/>
    </row>
    <row r="54" spans="1:18" ht="26.25" customHeight="1">
      <c r="A54" s="3">
        <v>46</v>
      </c>
      <c r="B54" s="212" t="s">
        <v>131</v>
      </c>
      <c r="C54" s="213"/>
      <c r="D54" s="28">
        <v>15</v>
      </c>
      <c r="E54" s="28">
        <v>34</v>
      </c>
      <c r="F54" s="28">
        <v>19</v>
      </c>
      <c r="G54" s="28">
        <v>10</v>
      </c>
      <c r="H54" s="28">
        <v>3</v>
      </c>
      <c r="I54" s="28">
        <v>7</v>
      </c>
      <c r="J54" s="28"/>
      <c r="K54" s="28">
        <v>4</v>
      </c>
      <c r="L54" s="28">
        <v>5</v>
      </c>
      <c r="M54" s="28">
        <v>4</v>
      </c>
      <c r="N54" s="28">
        <v>4150</v>
      </c>
      <c r="O54" s="28">
        <v>4150</v>
      </c>
      <c r="P54" s="28"/>
      <c r="Q54" s="28">
        <v>30</v>
      </c>
      <c r="R54" s="28">
        <v>2</v>
      </c>
    </row>
    <row r="55" spans="1:18" ht="24.75" customHeight="1">
      <c r="A55" s="3">
        <v>47</v>
      </c>
      <c r="B55" s="212" t="s">
        <v>132</v>
      </c>
      <c r="C55" s="213"/>
      <c r="D55" s="28">
        <v>191</v>
      </c>
      <c r="E55" s="28">
        <v>586</v>
      </c>
      <c r="F55" s="28">
        <v>601</v>
      </c>
      <c r="G55" s="28">
        <v>511</v>
      </c>
      <c r="H55" s="28">
        <v>233</v>
      </c>
      <c r="I55" s="28">
        <v>501</v>
      </c>
      <c r="J55" s="28">
        <v>3</v>
      </c>
      <c r="K55" s="28">
        <v>3</v>
      </c>
      <c r="L55" s="28">
        <v>84</v>
      </c>
      <c r="M55" s="28">
        <v>19</v>
      </c>
      <c r="N55" s="28">
        <v>2701236</v>
      </c>
      <c r="O55" s="28">
        <v>83314</v>
      </c>
      <c r="P55" s="28"/>
      <c r="Q55" s="28">
        <v>176</v>
      </c>
      <c r="R55" s="28">
        <v>7</v>
      </c>
    </row>
    <row r="56" spans="1:18" ht="15" customHeight="1">
      <c r="A56" s="3">
        <v>48</v>
      </c>
      <c r="B56" s="210" t="s">
        <v>51</v>
      </c>
      <c r="C56" s="5" t="s">
        <v>133</v>
      </c>
      <c r="D56" s="28">
        <v>113</v>
      </c>
      <c r="E56" s="28">
        <v>351</v>
      </c>
      <c r="F56" s="28">
        <v>377</v>
      </c>
      <c r="G56" s="28">
        <v>323</v>
      </c>
      <c r="H56" s="28">
        <v>151</v>
      </c>
      <c r="I56" s="28">
        <v>323</v>
      </c>
      <c r="J56" s="28"/>
      <c r="K56" s="28">
        <v>1</v>
      </c>
      <c r="L56" s="28">
        <v>53</v>
      </c>
      <c r="M56" s="28">
        <v>7</v>
      </c>
      <c r="N56" s="28"/>
      <c r="O56" s="28"/>
      <c r="P56" s="28"/>
      <c r="Q56" s="28">
        <v>87</v>
      </c>
      <c r="R56" s="28">
        <v>3</v>
      </c>
    </row>
    <row r="57" spans="1:18" ht="15" customHeight="1">
      <c r="A57" s="3">
        <v>49</v>
      </c>
      <c r="B57" s="210"/>
      <c r="C57" s="5" t="s">
        <v>134</v>
      </c>
      <c r="D57" s="28">
        <v>45</v>
      </c>
      <c r="E57" s="28">
        <v>154</v>
      </c>
      <c r="F57" s="28">
        <v>158</v>
      </c>
      <c r="G57" s="28">
        <v>143</v>
      </c>
      <c r="H57" s="28">
        <v>64</v>
      </c>
      <c r="I57" s="28">
        <v>138</v>
      </c>
      <c r="J57" s="28"/>
      <c r="K57" s="28">
        <v>1</v>
      </c>
      <c r="L57" s="28">
        <v>14</v>
      </c>
      <c r="M57" s="28">
        <v>9</v>
      </c>
      <c r="N57" s="28">
        <v>57809</v>
      </c>
      <c r="O57" s="28">
        <v>21414</v>
      </c>
      <c r="P57" s="28"/>
      <c r="Q57" s="28">
        <v>41</v>
      </c>
      <c r="R57" s="28"/>
    </row>
    <row r="58" spans="1:18" ht="22.5" customHeight="1">
      <c r="A58" s="3">
        <v>50</v>
      </c>
      <c r="B58" s="210"/>
      <c r="C58" s="5" t="s">
        <v>135</v>
      </c>
      <c r="D58" s="28">
        <v>2</v>
      </c>
      <c r="E58" s="28">
        <v>4</v>
      </c>
      <c r="F58" s="28">
        <v>3</v>
      </c>
      <c r="G58" s="28">
        <v>3</v>
      </c>
      <c r="H58" s="28"/>
      <c r="I58" s="28">
        <v>3</v>
      </c>
      <c r="J58" s="28"/>
      <c r="K58" s="28"/>
      <c r="L58" s="28"/>
      <c r="M58" s="28"/>
      <c r="N58" s="28"/>
      <c r="O58" s="28"/>
      <c r="P58" s="28"/>
      <c r="Q58" s="28">
        <v>3</v>
      </c>
      <c r="R58" s="28"/>
    </row>
    <row r="59" spans="1:18" ht="13.5" customHeight="1">
      <c r="A59" s="3">
        <v>51</v>
      </c>
      <c r="B59" s="210"/>
      <c r="C59" s="5" t="s">
        <v>136</v>
      </c>
      <c r="D59" s="28">
        <v>9</v>
      </c>
      <c r="E59" s="28">
        <v>16</v>
      </c>
      <c r="F59" s="28">
        <v>14</v>
      </c>
      <c r="G59" s="28">
        <v>12</v>
      </c>
      <c r="H59" s="28">
        <v>9</v>
      </c>
      <c r="I59" s="28">
        <v>11</v>
      </c>
      <c r="J59" s="28"/>
      <c r="K59" s="28"/>
      <c r="L59" s="28">
        <v>2</v>
      </c>
      <c r="M59" s="28">
        <v>1</v>
      </c>
      <c r="N59" s="28"/>
      <c r="O59" s="28"/>
      <c r="P59" s="28"/>
      <c r="Q59" s="28">
        <v>11</v>
      </c>
      <c r="R59" s="28"/>
    </row>
    <row r="60" spans="1:18" ht="26.25" customHeight="1">
      <c r="A60" s="3">
        <v>52</v>
      </c>
      <c r="B60" s="212" t="s">
        <v>137</v>
      </c>
      <c r="C60" s="213"/>
      <c r="D60" s="28">
        <v>16</v>
      </c>
      <c r="E60" s="28">
        <v>31</v>
      </c>
      <c r="F60" s="28">
        <v>39</v>
      </c>
      <c r="G60" s="28">
        <v>32</v>
      </c>
      <c r="H60" s="28">
        <v>5</v>
      </c>
      <c r="I60" s="28">
        <v>17</v>
      </c>
      <c r="J60" s="28"/>
      <c r="K60" s="28"/>
      <c r="L60" s="28">
        <v>7</v>
      </c>
      <c r="M60" s="28">
        <v>7</v>
      </c>
      <c r="N60" s="28">
        <v>1449559</v>
      </c>
      <c r="O60" s="28">
        <v>35932</v>
      </c>
      <c r="P60" s="28">
        <v>200</v>
      </c>
      <c r="Q60" s="28">
        <v>8</v>
      </c>
      <c r="R60" s="28"/>
    </row>
    <row r="61" spans="1:18" ht="13.5" customHeight="1">
      <c r="A61" s="3">
        <v>53</v>
      </c>
      <c r="B61" s="210" t="s">
        <v>51</v>
      </c>
      <c r="C61" s="5" t="s">
        <v>138</v>
      </c>
      <c r="D61" s="28">
        <v>4</v>
      </c>
      <c r="E61" s="28">
        <v>10</v>
      </c>
      <c r="F61" s="28">
        <v>10</v>
      </c>
      <c r="G61" s="28">
        <v>9</v>
      </c>
      <c r="H61" s="28">
        <v>1</v>
      </c>
      <c r="I61" s="28">
        <v>4</v>
      </c>
      <c r="J61" s="28"/>
      <c r="K61" s="28"/>
      <c r="L61" s="28">
        <v>1</v>
      </c>
      <c r="M61" s="28">
        <v>2</v>
      </c>
      <c r="N61" s="28">
        <v>5692</v>
      </c>
      <c r="O61" s="28">
        <v>5692</v>
      </c>
      <c r="P61" s="28">
        <v>200</v>
      </c>
      <c r="Q61" s="28">
        <v>4</v>
      </c>
      <c r="R61" s="28"/>
    </row>
    <row r="62" spans="1:18" ht="12.75" customHeight="1">
      <c r="A62" s="3">
        <v>54</v>
      </c>
      <c r="B62" s="210"/>
      <c r="C62" s="5" t="s">
        <v>66</v>
      </c>
      <c r="D62" s="28">
        <v>5</v>
      </c>
      <c r="E62" s="28">
        <v>11</v>
      </c>
      <c r="F62" s="28">
        <v>13</v>
      </c>
      <c r="G62" s="28">
        <v>12</v>
      </c>
      <c r="H62" s="28">
        <v>3</v>
      </c>
      <c r="I62" s="28">
        <v>8</v>
      </c>
      <c r="J62" s="28"/>
      <c r="K62" s="28"/>
      <c r="L62" s="28">
        <v>1</v>
      </c>
      <c r="M62" s="28">
        <v>2</v>
      </c>
      <c r="N62" s="28">
        <v>523809</v>
      </c>
      <c r="O62" s="28">
        <v>30240</v>
      </c>
      <c r="P62" s="28"/>
      <c r="Q62" s="28">
        <v>3</v>
      </c>
      <c r="R62" s="28"/>
    </row>
    <row r="63" spans="1:18" ht="49.5" customHeight="1">
      <c r="A63" s="3">
        <v>55</v>
      </c>
      <c r="B63" s="210"/>
      <c r="C63" s="5" t="s">
        <v>216</v>
      </c>
      <c r="D63" s="28">
        <v>1</v>
      </c>
      <c r="E63" s="28"/>
      <c r="F63" s="28">
        <v>1</v>
      </c>
      <c r="G63" s="28">
        <v>1</v>
      </c>
      <c r="H63" s="28"/>
      <c r="I63" s="28"/>
      <c r="J63" s="28"/>
      <c r="K63" s="28"/>
      <c r="L63" s="28"/>
      <c r="M63" s="28">
        <v>1</v>
      </c>
      <c r="N63" s="28">
        <v>9016</v>
      </c>
      <c r="O63" s="28"/>
      <c r="P63" s="28"/>
      <c r="Q63" s="28"/>
      <c r="R63" s="28"/>
    </row>
    <row r="64" spans="1:18" ht="26.25" customHeight="1">
      <c r="A64" s="3">
        <v>56</v>
      </c>
      <c r="B64" s="211" t="s">
        <v>67</v>
      </c>
      <c r="C64" s="211"/>
      <c r="D64" s="28">
        <v>3</v>
      </c>
      <c r="E64" s="28">
        <v>1</v>
      </c>
      <c r="F64" s="28">
        <v>4</v>
      </c>
      <c r="G64" s="28">
        <v>4</v>
      </c>
      <c r="H64" s="28">
        <v>1</v>
      </c>
      <c r="I64" s="28">
        <v>3</v>
      </c>
      <c r="J64" s="28"/>
      <c r="K64" s="28"/>
      <c r="L64" s="28"/>
      <c r="M64" s="28">
        <v>1</v>
      </c>
      <c r="N64" s="28">
        <v>238496</v>
      </c>
      <c r="O64" s="28">
        <v>237496</v>
      </c>
      <c r="P64" s="28"/>
      <c r="Q64" s="28"/>
      <c r="R64" s="28"/>
    </row>
    <row r="65" spans="1:18" ht="22.5" customHeight="1">
      <c r="A65" s="3">
        <v>57</v>
      </c>
      <c r="B65" s="211" t="s">
        <v>9</v>
      </c>
      <c r="C65" s="211"/>
      <c r="D65" s="28">
        <v>9</v>
      </c>
      <c r="E65" s="28">
        <v>27</v>
      </c>
      <c r="F65" s="28">
        <v>25</v>
      </c>
      <c r="G65" s="28">
        <v>21</v>
      </c>
      <c r="H65" s="28">
        <v>7</v>
      </c>
      <c r="I65" s="28">
        <v>17</v>
      </c>
      <c r="J65" s="28"/>
      <c r="K65" s="28">
        <v>1</v>
      </c>
      <c r="L65" s="28">
        <v>3</v>
      </c>
      <c r="M65" s="28"/>
      <c r="N65" s="28"/>
      <c r="O65" s="28"/>
      <c r="P65" s="28"/>
      <c r="Q65" s="28">
        <v>11</v>
      </c>
      <c r="R65" s="28"/>
    </row>
    <row r="66" spans="1:18" ht="13.5" customHeight="1">
      <c r="A66" s="3">
        <v>58</v>
      </c>
      <c r="B66" s="211" t="s">
        <v>217</v>
      </c>
      <c r="C66" s="211"/>
      <c r="D66" s="28">
        <v>27</v>
      </c>
      <c r="E66" s="28">
        <v>54</v>
      </c>
      <c r="F66" s="28">
        <v>58</v>
      </c>
      <c r="G66" s="28">
        <v>42</v>
      </c>
      <c r="H66" s="28">
        <v>26</v>
      </c>
      <c r="I66" s="28">
        <v>36</v>
      </c>
      <c r="J66" s="28"/>
      <c r="K66" s="28">
        <v>2</v>
      </c>
      <c r="L66" s="28">
        <v>14</v>
      </c>
      <c r="M66" s="28">
        <v>4</v>
      </c>
      <c r="N66" s="28">
        <v>145262</v>
      </c>
      <c r="O66" s="28">
        <v>136316</v>
      </c>
      <c r="P66" s="28"/>
      <c r="Q66" s="28">
        <v>23</v>
      </c>
      <c r="R66" s="28"/>
    </row>
    <row r="67" spans="1:18" s="45" customFormat="1" ht="26.25" customHeight="1">
      <c r="A67" s="3">
        <v>59</v>
      </c>
      <c r="B67" s="211" t="s">
        <v>10</v>
      </c>
      <c r="C67" s="211"/>
      <c r="D67" s="27">
        <f>SUM(D9,D20,D26,D36,D46,D47,D50,D54,D55,D60,D64:D66)</f>
        <v>757</v>
      </c>
      <c r="E67" s="27">
        <f aca="true" t="shared" si="0" ref="E67:R67">SUM(E9,E20,E26,E36,E46,E47,E50,E54,E55,E60,E64:E66)</f>
        <v>1911</v>
      </c>
      <c r="F67" s="27">
        <f t="shared" si="0"/>
        <v>1943</v>
      </c>
      <c r="G67" s="27">
        <f t="shared" si="0"/>
        <v>1614</v>
      </c>
      <c r="H67" s="27">
        <f t="shared" si="0"/>
        <v>929</v>
      </c>
      <c r="I67" s="27">
        <f t="shared" si="0"/>
        <v>1478</v>
      </c>
      <c r="J67" s="27">
        <f t="shared" si="0"/>
        <v>13</v>
      </c>
      <c r="K67" s="27">
        <f t="shared" si="0"/>
        <v>35</v>
      </c>
      <c r="L67" s="27">
        <f t="shared" si="0"/>
        <v>281</v>
      </c>
      <c r="M67" s="27">
        <f>SUM(M9,M20,M26,M36,M46,M47,M50,M54,M55,M60,M64:M66)</f>
        <v>143</v>
      </c>
      <c r="N67" s="27">
        <f t="shared" si="0"/>
        <v>167904714</v>
      </c>
      <c r="O67" s="27">
        <f t="shared" si="0"/>
        <v>149009815</v>
      </c>
      <c r="P67" s="27">
        <f t="shared" si="0"/>
        <v>38900</v>
      </c>
      <c r="Q67" s="27">
        <f>SUM(Q9,Q20,Q26,Q36,Q46,Q47,Q50,Q54,Q55,Q60,Q64:Q66)</f>
        <v>725</v>
      </c>
      <c r="R67" s="27">
        <f t="shared" si="0"/>
        <v>38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alignWithMargins="0">
    <oddFooter>&amp;L077DFEC4&amp;CФорма № 2-Ц, Підрозділ: Луцький міськрайонний суд Волинської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17</v>
      </c>
      <c r="E7" s="28">
        <v>21</v>
      </c>
      <c r="F7" s="28">
        <v>19</v>
      </c>
      <c r="G7" s="28">
        <v>13</v>
      </c>
      <c r="H7" s="28">
        <v>11</v>
      </c>
      <c r="I7" s="28"/>
      <c r="J7" s="28"/>
      <c r="K7" s="28">
        <v>6</v>
      </c>
      <c r="L7" s="28"/>
      <c r="M7" s="28">
        <v>19</v>
      </c>
      <c r="N7" s="28">
        <v>9</v>
      </c>
    </row>
    <row r="8" spans="1:14" ht="15" customHeight="1">
      <c r="A8" s="3">
        <v>2</v>
      </c>
      <c r="B8" s="210" t="s">
        <v>63</v>
      </c>
      <c r="C8" s="46" t="s">
        <v>143</v>
      </c>
      <c r="D8" s="26"/>
      <c r="E8" s="26">
        <v>1</v>
      </c>
      <c r="F8" s="26">
        <v>1</v>
      </c>
      <c r="G8" s="26">
        <v>1</v>
      </c>
      <c r="H8" s="26"/>
      <c r="I8" s="26"/>
      <c r="J8" s="26"/>
      <c r="K8" s="26"/>
      <c r="L8" s="26"/>
      <c r="M8" s="28"/>
      <c r="N8" s="26"/>
    </row>
    <row r="9" spans="1:14" ht="15" customHeight="1">
      <c r="A9" s="3">
        <v>3</v>
      </c>
      <c r="B9" s="210"/>
      <c r="C9" s="47" t="s">
        <v>142</v>
      </c>
      <c r="D9" s="26">
        <v>16</v>
      </c>
      <c r="E9" s="26">
        <v>20</v>
      </c>
      <c r="F9" s="26">
        <v>18</v>
      </c>
      <c r="G9" s="26">
        <v>12</v>
      </c>
      <c r="H9" s="26">
        <v>11</v>
      </c>
      <c r="I9" s="26"/>
      <c r="J9" s="26"/>
      <c r="K9" s="26">
        <v>6</v>
      </c>
      <c r="L9" s="26"/>
      <c r="M9" s="28">
        <v>18</v>
      </c>
      <c r="N9" s="26">
        <v>9</v>
      </c>
    </row>
    <row r="10" spans="1:14" ht="15" customHeight="1">
      <c r="A10" s="3">
        <v>4</v>
      </c>
      <c r="B10" s="210"/>
      <c r="C10" s="47" t="s">
        <v>14</v>
      </c>
      <c r="D10" s="26">
        <v>1</v>
      </c>
      <c r="E10" s="26"/>
      <c r="F10" s="26"/>
      <c r="G10" s="26"/>
      <c r="H10" s="26"/>
      <c r="I10" s="26"/>
      <c r="J10" s="26"/>
      <c r="K10" s="26"/>
      <c r="L10" s="26"/>
      <c r="M10" s="28">
        <v>1</v>
      </c>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3</v>
      </c>
      <c r="F12" s="26">
        <v>3</v>
      </c>
      <c r="G12" s="26">
        <v>3</v>
      </c>
      <c r="H12" s="26">
        <v>2</v>
      </c>
      <c r="I12" s="26"/>
      <c r="J12" s="26"/>
      <c r="K12" s="26"/>
      <c r="L12" s="26"/>
      <c r="M12" s="28"/>
      <c r="N12" s="26"/>
    </row>
    <row r="13" spans="1:14" ht="26.25" customHeight="1">
      <c r="A13" s="3">
        <v>7</v>
      </c>
      <c r="B13" s="211" t="s">
        <v>72</v>
      </c>
      <c r="C13" s="211"/>
      <c r="D13" s="26"/>
      <c r="E13" s="26">
        <v>2</v>
      </c>
      <c r="F13" s="26">
        <v>2</v>
      </c>
      <c r="G13" s="26">
        <v>2</v>
      </c>
      <c r="H13" s="26">
        <v>2</v>
      </c>
      <c r="I13" s="26"/>
      <c r="J13" s="26"/>
      <c r="K13" s="26"/>
      <c r="L13" s="26"/>
      <c r="M13" s="28"/>
      <c r="N13" s="26"/>
    </row>
    <row r="14" spans="1:14" ht="26.25" customHeight="1">
      <c r="A14" s="3">
        <v>8</v>
      </c>
      <c r="B14" s="211" t="s">
        <v>17</v>
      </c>
      <c r="C14" s="211"/>
      <c r="D14" s="26">
        <v>1</v>
      </c>
      <c r="E14" s="26">
        <v>14</v>
      </c>
      <c r="F14" s="26">
        <v>11</v>
      </c>
      <c r="G14" s="26">
        <v>10</v>
      </c>
      <c r="H14" s="26">
        <v>10</v>
      </c>
      <c r="I14" s="26"/>
      <c r="J14" s="26"/>
      <c r="K14" s="26">
        <v>1</v>
      </c>
      <c r="L14" s="26"/>
      <c r="M14" s="28">
        <v>4</v>
      </c>
      <c r="N14" s="26"/>
    </row>
    <row r="15" spans="1:14" ht="22.5" customHeight="1">
      <c r="A15" s="3">
        <v>9</v>
      </c>
      <c r="B15" s="211" t="s">
        <v>18</v>
      </c>
      <c r="C15" s="211"/>
      <c r="D15" s="26">
        <v>12</v>
      </c>
      <c r="E15" s="26">
        <v>64</v>
      </c>
      <c r="F15" s="26">
        <v>67</v>
      </c>
      <c r="G15" s="26">
        <v>55</v>
      </c>
      <c r="H15" s="26">
        <v>53</v>
      </c>
      <c r="I15" s="26"/>
      <c r="J15" s="26"/>
      <c r="K15" s="26">
        <v>12</v>
      </c>
      <c r="L15" s="26">
        <v>1</v>
      </c>
      <c r="M15" s="28">
        <v>9</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v>5</v>
      </c>
      <c r="F19" s="26">
        <v>5</v>
      </c>
      <c r="G19" s="26">
        <v>5</v>
      </c>
      <c r="H19" s="26">
        <v>4</v>
      </c>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18</v>
      </c>
      <c r="F22" s="26">
        <v>15</v>
      </c>
      <c r="G22" s="26">
        <v>15</v>
      </c>
      <c r="H22" s="26">
        <v>15</v>
      </c>
      <c r="I22" s="26"/>
      <c r="J22" s="26"/>
      <c r="K22" s="26"/>
      <c r="L22" s="26"/>
      <c r="M22" s="28">
        <v>4</v>
      </c>
      <c r="N22" s="26"/>
      <c r="O22" s="48"/>
    </row>
    <row r="23" spans="1:14" ht="15" customHeight="1">
      <c r="A23" s="19" t="s">
        <v>12</v>
      </c>
      <c r="B23" s="210" t="s">
        <v>63</v>
      </c>
      <c r="C23" s="5" t="s">
        <v>22</v>
      </c>
      <c r="D23" s="26">
        <v>1</v>
      </c>
      <c r="E23" s="26">
        <v>14</v>
      </c>
      <c r="F23" s="26">
        <v>12</v>
      </c>
      <c r="G23" s="26">
        <v>12</v>
      </c>
      <c r="H23" s="26">
        <v>12</v>
      </c>
      <c r="I23" s="26"/>
      <c r="J23" s="26"/>
      <c r="K23" s="26"/>
      <c r="L23" s="26"/>
      <c r="M23" s="28">
        <v>3</v>
      </c>
      <c r="N23" s="26"/>
    </row>
    <row r="24" spans="1:14" ht="15" customHeight="1">
      <c r="A24" s="19" t="s">
        <v>13</v>
      </c>
      <c r="B24" s="210"/>
      <c r="C24" s="5" t="s">
        <v>23</v>
      </c>
      <c r="D24" s="26"/>
      <c r="E24" s="26">
        <v>4</v>
      </c>
      <c r="F24" s="26">
        <v>3</v>
      </c>
      <c r="G24" s="26">
        <v>3</v>
      </c>
      <c r="H24" s="26">
        <v>3</v>
      </c>
      <c r="I24" s="26"/>
      <c r="J24" s="26"/>
      <c r="K24" s="26"/>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7</v>
      </c>
      <c r="F27" s="26">
        <v>5</v>
      </c>
      <c r="G27" s="26">
        <v>5</v>
      </c>
      <c r="H27" s="26">
        <v>5</v>
      </c>
      <c r="I27" s="26"/>
      <c r="J27" s="26"/>
      <c r="K27" s="26"/>
      <c r="L27" s="26"/>
      <c r="M27" s="28">
        <v>2</v>
      </c>
      <c r="N27" s="26"/>
    </row>
    <row r="28" spans="1:14" ht="19.5" customHeight="1">
      <c r="A28" s="3">
        <v>22</v>
      </c>
      <c r="B28" s="211" t="s">
        <v>62</v>
      </c>
      <c r="C28" s="211"/>
      <c r="D28" s="26">
        <f aca="true" t="shared" si="0" ref="D28:N28">SUM(D7,D11,D12,D13,D14,D15,D16,D17,D18,D19,D20,D21,D22,D27)</f>
        <v>31</v>
      </c>
      <c r="E28" s="26">
        <f t="shared" si="0"/>
        <v>135</v>
      </c>
      <c r="F28" s="26">
        <f t="shared" si="0"/>
        <v>128</v>
      </c>
      <c r="G28" s="26">
        <f t="shared" si="0"/>
        <v>109</v>
      </c>
      <c r="H28" s="26">
        <f t="shared" si="0"/>
        <v>103</v>
      </c>
      <c r="I28" s="26">
        <f t="shared" si="0"/>
        <v>0</v>
      </c>
      <c r="J28" s="26">
        <f t="shared" si="0"/>
        <v>0</v>
      </c>
      <c r="K28" s="26">
        <f t="shared" si="0"/>
        <v>19</v>
      </c>
      <c r="L28" s="26">
        <f t="shared" si="0"/>
        <v>1</v>
      </c>
      <c r="M28" s="26">
        <f t="shared" si="0"/>
        <v>38</v>
      </c>
      <c r="N28" s="26">
        <f t="shared" si="0"/>
        <v>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alignWithMargins="0">
    <oddFooter>&amp;L077DFEC4&amp;CФорма № 2-Ц, Підрозділ: Луцький міськрайонний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19</v>
      </c>
      <c r="F9" s="26">
        <f t="shared" si="0"/>
        <v>15</v>
      </c>
      <c r="G9" s="26">
        <f t="shared" si="0"/>
        <v>6</v>
      </c>
      <c r="H9" s="26">
        <f t="shared" si="0"/>
        <v>1</v>
      </c>
      <c r="I9" s="26">
        <f t="shared" si="0"/>
        <v>7</v>
      </c>
      <c r="J9" s="26">
        <f t="shared" si="0"/>
        <v>6</v>
      </c>
      <c r="K9" s="26">
        <f t="shared" si="0"/>
        <v>1</v>
      </c>
      <c r="L9" s="26">
        <f t="shared" si="0"/>
        <v>1</v>
      </c>
      <c r="M9" s="26">
        <f t="shared" si="0"/>
        <v>0</v>
      </c>
      <c r="N9" s="26">
        <f t="shared" si="0"/>
        <v>0</v>
      </c>
      <c r="O9" s="26">
        <f t="shared" si="0"/>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18</v>
      </c>
      <c r="F10" s="36">
        <v>14</v>
      </c>
      <c r="G10" s="36">
        <v>6</v>
      </c>
      <c r="H10" s="36">
        <v>1</v>
      </c>
      <c r="I10" s="28">
        <v>7</v>
      </c>
      <c r="J10" s="26">
        <v>6</v>
      </c>
      <c r="K10" s="26">
        <v>1</v>
      </c>
      <c r="L10" s="49">
        <v>1</v>
      </c>
      <c r="M10" s="49"/>
      <c r="N10" s="49"/>
      <c r="O10" s="13">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v>
      </c>
      <c r="F17" s="36">
        <v>1</v>
      </c>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alignWithMargins="0">
    <oddFooter>&amp;L077DFEC4&amp;CФорма № 2-Ц, Підрозділ: Луцький міськрайонний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286</v>
      </c>
    </row>
    <row r="5" spans="1:9" ht="16.5" customHeight="1">
      <c r="A5" s="29">
        <v>2</v>
      </c>
      <c r="B5" s="297" t="s">
        <v>233</v>
      </c>
      <c r="C5" s="295" t="s">
        <v>227</v>
      </c>
      <c r="D5" s="295"/>
      <c r="E5" s="295"/>
      <c r="F5" s="295"/>
      <c r="G5" s="295"/>
      <c r="H5" s="295"/>
      <c r="I5" s="28">
        <v>286</v>
      </c>
    </row>
    <row r="6" spans="1:9" ht="16.5" customHeight="1">
      <c r="A6" s="29">
        <v>3</v>
      </c>
      <c r="B6" s="298"/>
      <c r="C6" s="296" t="s">
        <v>230</v>
      </c>
      <c r="D6" s="305" t="s">
        <v>228</v>
      </c>
      <c r="E6" s="306"/>
      <c r="F6" s="306"/>
      <c r="G6" s="306"/>
      <c r="H6" s="307"/>
      <c r="I6" s="81">
        <v>22</v>
      </c>
    </row>
    <row r="7" spans="1:9" ht="16.5" customHeight="1">
      <c r="A7" s="29">
        <v>4</v>
      </c>
      <c r="B7" s="298"/>
      <c r="C7" s="296"/>
      <c r="D7" s="291" t="s">
        <v>229</v>
      </c>
      <c r="E7" s="291"/>
      <c r="F7" s="291"/>
      <c r="G7" s="291"/>
      <c r="H7" s="291"/>
      <c r="I7" s="69">
        <v>264</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v>10</v>
      </c>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705</v>
      </c>
    </row>
    <row r="23" spans="1:9" ht="18" customHeight="1">
      <c r="A23" s="29">
        <v>20</v>
      </c>
      <c r="B23" s="272" t="s">
        <v>29</v>
      </c>
      <c r="C23" s="273"/>
      <c r="D23" s="273"/>
      <c r="E23" s="273"/>
      <c r="F23" s="273"/>
      <c r="G23" s="273"/>
      <c r="H23" s="274"/>
      <c r="I23" s="30">
        <v>11</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v>1</v>
      </c>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v>635</v>
      </c>
      <c r="J27" s="88"/>
    </row>
    <row r="28" spans="1:10" s="23" customFormat="1" ht="29.25" customHeight="1">
      <c r="A28" s="29">
        <v>25</v>
      </c>
      <c r="B28" s="280" t="s">
        <v>248</v>
      </c>
      <c r="C28" s="281"/>
      <c r="D28" s="281"/>
      <c r="E28" s="281"/>
      <c r="F28" s="281"/>
      <c r="G28" s="281"/>
      <c r="H28" s="282"/>
      <c r="I28" s="30">
        <v>69</v>
      </c>
      <c r="J28" s="88"/>
    </row>
    <row r="29" spans="1:9" s="23" customFormat="1" ht="17.25" customHeight="1">
      <c r="A29" s="29">
        <v>26</v>
      </c>
      <c r="B29" s="280" t="s">
        <v>86</v>
      </c>
      <c r="C29" s="281"/>
      <c r="D29" s="281"/>
      <c r="E29" s="281"/>
      <c r="F29" s="281"/>
      <c r="G29" s="281"/>
      <c r="H29" s="282"/>
      <c r="I29" s="30">
        <v>37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26</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
      <c r="A36" s="99"/>
      <c r="B36" s="304" t="s">
        <v>47</v>
      </c>
      <c r="C36" s="304"/>
      <c r="D36" s="276"/>
      <c r="E36" s="276"/>
      <c r="F36" s="119"/>
      <c r="G36" s="293" t="s">
        <v>268</v>
      </c>
      <c r="H36" s="300"/>
      <c r="I36" s="121"/>
      <c r="J36" s="98"/>
      <c r="K36" s="93"/>
    </row>
    <row r="37" spans="1:11" s="89" customFormat="1" ht="1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&amp;L077DFEC4&amp;CФорма № 2-Ц, Підрозділ: Луцький міськрайонний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7.2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7.25">
      <c r="A7" s="104"/>
      <c r="B7" s="105"/>
      <c r="C7" s="105"/>
    </row>
    <row r="8" spans="1:3" ht="17.2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&amp;L077DFEC4&amp;C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2014-11-21T11:30:01Z</cp:lastPrinted>
  <dcterms:created xsi:type="dcterms:W3CDTF">1996-10-08T23:32:33Z</dcterms:created>
  <dcterms:modified xsi:type="dcterms:W3CDTF">2015-07-20T18:08:37Z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2-Ц_00161_2.2015В.</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077DFEC4</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