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<sst xmlns="http://schemas.openxmlformats.org/spreadsheetml/2006/main" count="317" uniqueCount="255">
  <si>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</si>
  <si>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</si>
  <si>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</si>
  <si>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</si>
  <si>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</si>
  <si>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</si>
  <si>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</si>
  <si>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</si>
  <si>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</si>
  <si>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</si>
  <si>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</si>
  <si>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</si>
  <si>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</si>
  <si>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</si>
  <si>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</si>
  <si>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</si>
  <si>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</si>
  <si>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</si>
  <si>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</si>
  <si>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</si>
  <si>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</si>
  <si>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</si>
  <si>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</si>
  <si>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</si>
  <si>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</si>
  <si>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</si>
  <si>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</si>
  <si>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</si>
  <si>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</si>
  <si>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</si>
  <si>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</si>
  <si>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</si>
  <si>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</si>
  <si>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</si>
  <si>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</si>
  <si>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</si>
  <si>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</si>
  <si>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</si>
  <si>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</si>
  <si>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</si>
  <si>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</si>
  <si>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</si>
  <si>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</si>
  <si>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</si>
  <si>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</si>
  <si>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</si>
  <si>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</si>
  <si>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</si>
  <si>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</si>
  <si>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</si>
  <si>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</si>
  <si>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</si>
  <si>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</si>
  <si>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</si>
  <si>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</si>
  <si>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</si>
  <si>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</si>
  <si>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</si>
  <si>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</si>
  <si>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</si>
  <si>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</si>
  <si>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</si>
  <si>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</si>
  <si>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</si>
  <si>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</si>
  <si>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</si>
  <si>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</si>
  <si>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</si>
  <si>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</si>
  <si>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</si>
  <si>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</si>
  <si>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</si>
  <si>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</si>
  <si>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</si>
  <si>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</si>
  <si>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</si>
  <si>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</si>
  <si>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</si>
  <si>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</si>
  <si>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</si>
  <si>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</si>
  <si>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</si>
  <si>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</si>
  <si>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</si>
  <si>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</si>
  <si>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</si>
  <si>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</si>
  <si>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</si>
  <si>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</si>
  <si>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</si>
  <si>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</si>
  <si>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</si>
  <si>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</si>
  <si>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</si>
  <si>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</si>
  <si>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</si>
  <si>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</si>
  <si>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</si>
  <si>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</si>
  <si>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</si>
  <si>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</si>
  <si>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</si>
  <si>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</si>
  <si>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</si>
  <si>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</si>
  <si>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</si>
  <si>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</si>
  <si>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</si>
  <si>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</si>
  <si>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</si>
  <si>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</si>
  <si>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</si>
  <si>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</si>
  <si>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</si>
  <si>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</si>
  <si>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</si>
  <si>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</si>
  <si>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</si>
  <si>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</si>
  <si>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</si>
  <si>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</si>
  <si>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</si>
  <si>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</si>
  <si>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</si>
  <si>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</si>
  <si>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</si>
  <si>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</si>
  <si>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</si>
  <si>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</si>
  <si>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</si>
  <si>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</si>
  <si>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</si>
  <si>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</si>
  <si>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</si>
  <si>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</si>
  <si>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</si>
  <si>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</si>
  <si>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</si>
  <si>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</si>
  <si>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</si>
  <si>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</si>
  <si>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</si>
  <si>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</si>
  <si>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</si>
  <si>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</si>
  <si>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</si>
  <si>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</si>
  <si>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</si>
  <si>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</si>
  <si>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</si>
  <si>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</si>
  <si>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</si>
  <si>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</si>
  <si>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</si>
  <si>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</si>
  <si>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</si>
  <si>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</si>
  <si>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</si>
  <si>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</si>
  <si>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</si>
  <si>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</si>
  <si>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</si>
  <si>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</si>
  <si>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</si>
  <si>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</si>
  <si>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</si>
  <si>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</si>
  <si>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</si>
  <si>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</si>
  <si>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</si>
  <si>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</si>
  <si>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</si>
  <si>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</si>
  <si>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</si>
  <si>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</si>
  <si>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</si>
  <si>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</si>
  <si>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</si>
  <si>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</si>
  <si>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</si>
  <si>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</si>
  <si>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</si>
  <si>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</si>
  <si>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</si>
  <si>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</si>
  <si>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</si>
  <si>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</si>
  <si>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</si>
  <si>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</si>
  <si>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</si>
  <si>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</si>
  <si>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</si>
  <si>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</si>
  <si>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</si>
  <si>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</si>
  <si>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</si>
  <si>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</si>
  <si>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</si>
  <si>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</si>
  <si>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</si>
  <si>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</si>
  <si>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</si>
  <si>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</si>
  <si>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</si>
  <si>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</si>
  <si>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</si>
  <si>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</si>
  <si>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</si>
  <si>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</si>
  <si>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</si>
  <si>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</si>
  <si>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</si>
  <si>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</si>
  <si>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</si>
  <si>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</si>
  <si>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</si>
  <si>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</si>
  <si>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</si>
  <si>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</si>
  <si>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</si>
  <si>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</si>
  <si>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</si>
  <si>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</si>
  <si>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</si>
  <si>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</si>
  <si>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</si>
  <si>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</si>
  <si>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</si>
  <si>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</si>
  <si>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</si>
  <si>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</si>
  <si>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</si>
  <si>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</si>
  <si>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</si>
  <si>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</si>
  <si>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</si>
  <si>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</si>
  <si>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</si>
  <si>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</si>
  <si>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</si>
  <si>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</si>
  <si>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</si>
  <si>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</si>
  <si>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</si>
  <si>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</si>
  <si>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М.С. Квятковський</t>
  </si>
  <si>
    <t>О.В. Пилипюк</t>
  </si>
  <si>
    <t>(0332) 72-22-04</t>
  </si>
  <si>
    <t>inbox@lc.vl.court.gov.ua</t>
  </si>
  <si>
    <t>6 січня 2016 року</t>
  </si>
  <si>
    <t>2015 рік</t>
  </si>
  <si>
    <t>Луцький міськрайонний суд Волинської області</t>
  </si>
  <si>
    <t>43016. Волинська область</t>
  </si>
  <si>
    <t>м. Луцьк</t>
  </si>
  <si>
    <t>вул. Лесі Українки. 24</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</si>
</sst>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574</v>
      </c>
      <c r="F10" s="113">
        <v>561</v>
      </c>
      <c r="G10" s="113">
        <v>551</v>
      </c>
      <c r="H10" s="113">
        <v>78</v>
      </c>
      <c r="I10" s="113">
        <v>6</v>
      </c>
      <c r="J10" s="113">
        <v>11</v>
      </c>
      <c r="K10" s="113">
        <v>456</v>
      </c>
      <c r="L10" s="113">
        <v>12</v>
      </c>
      <c r="M10" s="117">
        <v>23</v>
      </c>
      <c r="N10" s="98">
        <v>4</v>
      </c>
      <c r="O10" s="120">
        <f>E10-F10</f>
        <v>13</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49</v>
      </c>
      <c r="F15" s="113">
        <v>48</v>
      </c>
      <c r="G15" s="113">
        <v>44</v>
      </c>
      <c r="H15" s="113">
        <v>2</v>
      </c>
      <c r="I15" s="113">
        <v>1</v>
      </c>
      <c r="J15" s="113">
        <v>6</v>
      </c>
      <c r="K15" s="113">
        <v>34</v>
      </c>
      <c r="L15" s="113"/>
      <c r="M15" s="113">
        <v>5</v>
      </c>
      <c r="N15" s="113" t="s">
        <v>147</v>
      </c>
      <c r="O15" s="120">
        <f t="shared" si="0"/>
        <v>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49</v>
      </c>
      <c r="F21" s="113">
        <v>48</v>
      </c>
      <c r="G21" s="113">
        <v>44</v>
      </c>
      <c r="H21" s="113">
        <v>2</v>
      </c>
      <c r="I21" s="113">
        <v>1</v>
      </c>
      <c r="J21" s="113">
        <v>6</v>
      </c>
      <c r="K21" s="113">
        <v>34</v>
      </c>
      <c r="L21" s="113"/>
      <c r="M21" s="113">
        <v>5</v>
      </c>
      <c r="N21" s="113" t="s">
        <v>147</v>
      </c>
      <c r="O21" s="120">
        <f t="shared" si="0"/>
        <v>1</v>
      </c>
      <c r="P21" s="24"/>
      <c r="Q21" s="77"/>
      <c r="R21" s="77"/>
      <c r="S21" s="77"/>
    </row>
    <row r="22" spans="1:19" ht="30" customHeight="1">
      <c r="A22" s="90">
        <v>13</v>
      </c>
      <c r="B22" s="63"/>
      <c r="C22" s="199" t="s">
        <v>140</v>
      </c>
      <c r="D22" s="199"/>
      <c r="E22" s="119">
        <v>3</v>
      </c>
      <c r="F22" s="119">
        <v>2</v>
      </c>
      <c r="G22" s="113">
        <v>2</v>
      </c>
      <c r="H22" s="113" t="s">
        <v>147</v>
      </c>
      <c r="I22" s="113" t="s">
        <v>147</v>
      </c>
      <c r="J22" s="113" t="s">
        <v>147</v>
      </c>
      <c r="K22" s="113" t="s">
        <v>147</v>
      </c>
      <c r="L22" s="113"/>
      <c r="M22" s="119">
        <v>1</v>
      </c>
      <c r="N22" s="113" t="s">
        <v>147</v>
      </c>
      <c r="O22" s="120">
        <f t="shared" si="0"/>
        <v>1</v>
      </c>
      <c r="P22" s="42"/>
      <c r="Q22" s="42"/>
      <c r="R22" s="42"/>
      <c r="S22" s="42"/>
    </row>
    <row r="23" spans="1:15" ht="20.25" customHeight="1">
      <c r="A23" s="90">
        <v>14</v>
      </c>
      <c r="B23" s="63"/>
      <c r="C23" s="181" t="s">
        <v>13</v>
      </c>
      <c r="D23" s="182"/>
      <c r="E23" s="113">
        <f>E10+E12+E15+E22</f>
        <v>626</v>
      </c>
      <c r="F23" s="113">
        <f>F10+F12+F15+F22</f>
        <v>611</v>
      </c>
      <c r="G23" s="113">
        <f>G10+G12+G15+G22</f>
        <v>597</v>
      </c>
      <c r="H23" s="113">
        <f>H10+H15</f>
        <v>80</v>
      </c>
      <c r="I23" s="113">
        <f>I10+I15</f>
        <v>7</v>
      </c>
      <c r="J23" s="113">
        <f>J10+J12+J15</f>
        <v>17</v>
      </c>
      <c r="K23" s="113">
        <f>K10+K12+K15</f>
        <v>490</v>
      </c>
      <c r="L23" s="113">
        <f>L10+L12+L15+L22</f>
        <v>12</v>
      </c>
      <c r="M23" s="119">
        <f>M10+M12+M15+M22</f>
        <v>29</v>
      </c>
      <c r="N23" s="119">
        <f>N10</f>
        <v>4</v>
      </c>
      <c r="O23" s="120">
        <f t="shared" si="0"/>
        <v>15</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520</v>
      </c>
      <c r="G31" s="121">
        <v>472</v>
      </c>
      <c r="H31" s="121">
        <v>480</v>
      </c>
      <c r="I31" s="121">
        <v>404</v>
      </c>
      <c r="J31" s="121">
        <v>327</v>
      </c>
      <c r="K31" s="121">
        <v>14</v>
      </c>
      <c r="L31" s="121">
        <v>57</v>
      </c>
      <c r="M31" s="121">
        <v>1</v>
      </c>
      <c r="N31" s="121">
        <v>40</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&amp;L28F48233&amp;CФорма № 2-А, Підрозділ: Луцький міськрайонний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11</v>
      </c>
      <c r="E8" s="98">
        <v>11</v>
      </c>
      <c r="F8" s="115">
        <v>11</v>
      </c>
      <c r="G8" s="116">
        <v>8</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v>
      </c>
      <c r="D9" s="98">
        <v>3</v>
      </c>
      <c r="E9" s="98">
        <v>5</v>
      </c>
      <c r="F9" s="98">
        <v>3</v>
      </c>
      <c r="G9" s="98">
        <v>2</v>
      </c>
      <c r="H9" s="98">
        <v>1</v>
      </c>
      <c r="I9" s="98"/>
      <c r="J9" s="98">
        <v>1</v>
      </c>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24</v>
      </c>
      <c r="D12" s="98">
        <v>111</v>
      </c>
      <c r="E12" s="98">
        <v>130</v>
      </c>
      <c r="F12" s="98">
        <v>118</v>
      </c>
      <c r="G12" s="98">
        <v>94</v>
      </c>
      <c r="H12" s="98">
        <v>1</v>
      </c>
      <c r="I12" s="98"/>
      <c r="J12" s="98">
        <v>11</v>
      </c>
      <c r="K12" s="116">
        <v>5</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26</v>
      </c>
      <c r="E20" s="98">
        <v>26</v>
      </c>
      <c r="F20" s="98">
        <v>26</v>
      </c>
      <c r="G20" s="98">
        <v>26</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24</v>
      </c>
      <c r="D24" s="98">
        <v>83</v>
      </c>
      <c r="E24" s="98">
        <v>102</v>
      </c>
      <c r="F24" s="98">
        <v>90</v>
      </c>
      <c r="G24" s="98">
        <v>67</v>
      </c>
      <c r="H24" s="98">
        <v>1</v>
      </c>
      <c r="I24" s="98"/>
      <c r="J24" s="98">
        <v>11</v>
      </c>
      <c r="K24" s="116">
        <v>5</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24</v>
      </c>
      <c r="D25" s="98">
        <v>80</v>
      </c>
      <c r="E25" s="98">
        <v>101</v>
      </c>
      <c r="F25" s="98">
        <v>89</v>
      </c>
      <c r="G25" s="98">
        <v>67</v>
      </c>
      <c r="H25" s="98">
        <v>1</v>
      </c>
      <c r="I25" s="98"/>
      <c r="J25" s="98">
        <v>11</v>
      </c>
      <c r="K25" s="116">
        <v>3</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1</v>
      </c>
      <c r="E26" s="98"/>
      <c r="F26" s="98"/>
      <c r="G26" s="98"/>
      <c r="H26" s="98"/>
      <c r="I26" s="98"/>
      <c r="J26" s="98"/>
      <c r="K26" s="116">
        <v>1</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v>12</v>
      </c>
      <c r="E30" s="98">
        <v>12</v>
      </c>
      <c r="F30" s="98">
        <v>9</v>
      </c>
      <c r="G30" s="98">
        <v>4</v>
      </c>
      <c r="H30" s="98">
        <v>1</v>
      </c>
      <c r="I30" s="98"/>
      <c r="J30" s="98">
        <v>2</v>
      </c>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1</v>
      </c>
      <c r="E31" s="98">
        <v>2</v>
      </c>
      <c r="F31" s="98">
        <v>1</v>
      </c>
      <c r="G31" s="98">
        <v>1</v>
      </c>
      <c r="H31" s="98"/>
      <c r="I31" s="98"/>
      <c r="J31" s="98">
        <v>1</v>
      </c>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1</v>
      </c>
      <c r="E33" s="98">
        <v>2</v>
      </c>
      <c r="F33" s="98">
        <v>1</v>
      </c>
      <c r="G33" s="98">
        <v>1</v>
      </c>
      <c r="H33" s="98"/>
      <c r="I33" s="98"/>
      <c r="J33" s="98">
        <v>1</v>
      </c>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7</v>
      </c>
      <c r="E34" s="98">
        <v>6</v>
      </c>
      <c r="F34" s="98">
        <v>5</v>
      </c>
      <c r="G34" s="98">
        <v>1</v>
      </c>
      <c r="H34" s="98">
        <v>1</v>
      </c>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3</v>
      </c>
      <c r="E40" s="98">
        <v>3</v>
      </c>
      <c r="F40" s="98">
        <v>2</v>
      </c>
      <c r="G40" s="98">
        <v>1</v>
      </c>
      <c r="H40" s="98"/>
      <c r="I40" s="98"/>
      <c r="J40" s="98">
        <v>1</v>
      </c>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3</v>
      </c>
      <c r="E42" s="98">
        <v>3</v>
      </c>
      <c r="F42" s="98">
        <v>2</v>
      </c>
      <c r="G42" s="98">
        <v>1</v>
      </c>
      <c r="H42" s="98"/>
      <c r="I42" s="98"/>
      <c r="J42" s="98">
        <v>1</v>
      </c>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43</v>
      </c>
      <c r="E43" s="98">
        <v>39</v>
      </c>
      <c r="F43" s="98">
        <v>25</v>
      </c>
      <c r="G43" s="98">
        <v>21</v>
      </c>
      <c r="H43" s="98"/>
      <c r="I43" s="98">
        <v>4</v>
      </c>
      <c r="J43" s="98">
        <v>10</v>
      </c>
      <c r="K43" s="116">
        <v>5</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26</v>
      </c>
      <c r="E44" s="98">
        <v>24</v>
      </c>
      <c r="F44" s="98">
        <v>17</v>
      </c>
      <c r="G44" s="98">
        <v>13</v>
      </c>
      <c r="H44" s="98"/>
      <c r="I44" s="98">
        <v>1</v>
      </c>
      <c r="J44" s="98">
        <v>6</v>
      </c>
      <c r="K44" s="116">
        <v>3</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15</v>
      </c>
      <c r="E45" s="98">
        <v>13</v>
      </c>
      <c r="F45" s="98">
        <v>6</v>
      </c>
      <c r="G45" s="98">
        <v>6</v>
      </c>
      <c r="H45" s="98"/>
      <c r="I45" s="98">
        <v>3</v>
      </c>
      <c r="J45" s="98">
        <v>4</v>
      </c>
      <c r="K45" s="116">
        <v>2</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14</v>
      </c>
      <c r="E46" s="98">
        <v>12</v>
      </c>
      <c r="F46" s="98">
        <v>5</v>
      </c>
      <c r="G46" s="98">
        <v>5</v>
      </c>
      <c r="H46" s="98"/>
      <c r="I46" s="98">
        <v>3</v>
      </c>
      <c r="J46" s="98">
        <v>4</v>
      </c>
      <c r="K46" s="116">
        <v>2</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c r="F49" s="98"/>
      <c r="G49" s="98"/>
      <c r="H49" s="98"/>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c r="F50" s="98"/>
      <c r="G50" s="98"/>
      <c r="H50" s="98"/>
      <c r="I50" s="98"/>
      <c r="J50" s="98"/>
      <c r="K50" s="116">
        <v>1</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3</v>
      </c>
      <c r="E79" s="98">
        <v>3</v>
      </c>
      <c r="F79" s="98">
        <v>3</v>
      </c>
      <c r="G79" s="98">
        <v>2</v>
      </c>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v>3</v>
      </c>
      <c r="E82" s="98">
        <v>3</v>
      </c>
      <c r="F82" s="98">
        <v>3</v>
      </c>
      <c r="G82" s="98">
        <v>2</v>
      </c>
      <c r="H82" s="98"/>
      <c r="I82" s="98"/>
      <c r="J82" s="98"/>
      <c r="K82" s="116"/>
      <c r="L82" s="98"/>
      <c r="M82" s="98"/>
      <c r="N82" s="112"/>
      <c r="O82" s="98"/>
      <c r="P82" s="60"/>
    </row>
    <row r="83" spans="1:16" s="4" customFormat="1" ht="18" customHeight="1">
      <c r="A83" s="44">
        <v>76</v>
      </c>
      <c r="B83" s="130" t="s">
        <v>193</v>
      </c>
      <c r="C83" s="112"/>
      <c r="D83" s="98">
        <v>3</v>
      </c>
      <c r="E83" s="98">
        <v>3</v>
      </c>
      <c r="F83" s="98">
        <v>3</v>
      </c>
      <c r="G83" s="98">
        <v>2</v>
      </c>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19</v>
      </c>
      <c r="D88" s="98">
        <v>271</v>
      </c>
      <c r="E88" s="98">
        <v>264</v>
      </c>
      <c r="F88" s="98">
        <v>223</v>
      </c>
      <c r="G88" s="98">
        <v>187</v>
      </c>
      <c r="H88" s="98">
        <v>1</v>
      </c>
      <c r="I88" s="98">
        <v>9</v>
      </c>
      <c r="J88" s="98">
        <v>31</v>
      </c>
      <c r="K88" s="116">
        <v>26</v>
      </c>
      <c r="L88" s="98">
        <v>1</v>
      </c>
      <c r="M88" s="98">
        <v>60371</v>
      </c>
      <c r="N88" s="112">
        <v>44897</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16</v>
      </c>
      <c r="D90" s="98">
        <v>184</v>
      </c>
      <c r="E90" s="98">
        <v>184</v>
      </c>
      <c r="F90" s="98">
        <v>167</v>
      </c>
      <c r="G90" s="98">
        <v>143</v>
      </c>
      <c r="H90" s="98">
        <v>1</v>
      </c>
      <c r="I90" s="98">
        <v>4</v>
      </c>
      <c r="J90" s="98">
        <v>12</v>
      </c>
      <c r="K90" s="116">
        <v>16</v>
      </c>
      <c r="L90" s="98">
        <v>1</v>
      </c>
      <c r="M90" s="98"/>
      <c r="N90" s="112"/>
      <c r="O90" s="98"/>
      <c r="P90" s="60"/>
    </row>
    <row r="91" spans="1:16" s="4" customFormat="1" ht="43.5" customHeight="1">
      <c r="A91" s="44">
        <v>84</v>
      </c>
      <c r="B91" s="130" t="s">
        <v>65</v>
      </c>
      <c r="C91" s="112"/>
      <c r="D91" s="98">
        <v>2</v>
      </c>
      <c r="E91" s="98">
        <v>2</v>
      </c>
      <c r="F91" s="98">
        <v>1</v>
      </c>
      <c r="G91" s="98">
        <v>1</v>
      </c>
      <c r="H91" s="98"/>
      <c r="I91" s="98">
        <v>1</v>
      </c>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16</v>
      </c>
      <c r="D94" s="98">
        <v>181</v>
      </c>
      <c r="E94" s="98">
        <v>181</v>
      </c>
      <c r="F94" s="98">
        <v>165</v>
      </c>
      <c r="G94" s="98">
        <v>141</v>
      </c>
      <c r="H94" s="98">
        <v>1</v>
      </c>
      <c r="I94" s="98">
        <v>3</v>
      </c>
      <c r="J94" s="98">
        <v>12</v>
      </c>
      <c r="K94" s="116">
        <v>16</v>
      </c>
      <c r="L94" s="98">
        <v>1</v>
      </c>
      <c r="M94" s="98"/>
      <c r="N94" s="112"/>
      <c r="O94" s="98"/>
      <c r="P94" s="60"/>
    </row>
    <row r="95" spans="1:16" s="4" customFormat="1" ht="25.5" customHeight="1">
      <c r="A95" s="44">
        <v>88</v>
      </c>
      <c r="B95" s="129" t="s">
        <v>68</v>
      </c>
      <c r="C95" s="112">
        <v>1</v>
      </c>
      <c r="D95" s="98">
        <v>84</v>
      </c>
      <c r="E95" s="98">
        <v>75</v>
      </c>
      <c r="F95" s="98">
        <v>52</v>
      </c>
      <c r="G95" s="98">
        <v>42</v>
      </c>
      <c r="H95" s="98"/>
      <c r="I95" s="98">
        <v>4</v>
      </c>
      <c r="J95" s="98">
        <v>19</v>
      </c>
      <c r="K95" s="116">
        <v>10</v>
      </c>
      <c r="L95" s="98"/>
      <c r="M95" s="98">
        <v>60371</v>
      </c>
      <c r="N95" s="112">
        <v>44897</v>
      </c>
      <c r="O95" s="98"/>
      <c r="P95" s="60"/>
    </row>
    <row r="96" spans="1:16" s="4" customFormat="1" ht="18" customHeight="1">
      <c r="A96" s="46">
        <v>89</v>
      </c>
      <c r="B96" s="130" t="s">
        <v>69</v>
      </c>
      <c r="C96" s="112"/>
      <c r="D96" s="98">
        <v>2</v>
      </c>
      <c r="E96" s="98">
        <v>2</v>
      </c>
      <c r="F96" s="98">
        <v>2</v>
      </c>
      <c r="G96" s="98"/>
      <c r="H96" s="98"/>
      <c r="I96" s="98"/>
      <c r="J96" s="98"/>
      <c r="K96" s="116"/>
      <c r="L96" s="98"/>
      <c r="M96" s="98"/>
      <c r="N96" s="112"/>
      <c r="O96" s="98"/>
      <c r="P96" s="61"/>
    </row>
    <row r="97" spans="1:16" s="4" customFormat="1" ht="27" customHeight="1">
      <c r="A97" s="44">
        <v>90</v>
      </c>
      <c r="B97" s="130" t="s">
        <v>70</v>
      </c>
      <c r="C97" s="112">
        <v>1</v>
      </c>
      <c r="D97" s="98">
        <v>8</v>
      </c>
      <c r="E97" s="98">
        <v>9</v>
      </c>
      <c r="F97" s="98">
        <v>7</v>
      </c>
      <c r="G97" s="98">
        <v>5</v>
      </c>
      <c r="H97" s="98"/>
      <c r="I97" s="98"/>
      <c r="J97" s="98">
        <v>2</v>
      </c>
      <c r="K97" s="116"/>
      <c r="L97" s="98"/>
      <c r="M97" s="98"/>
      <c r="N97" s="112"/>
      <c r="O97" s="98"/>
      <c r="P97" s="61"/>
    </row>
    <row r="98" spans="1:16" s="4" customFormat="1" ht="18.75" customHeight="1">
      <c r="A98" s="46">
        <v>91</v>
      </c>
      <c r="B98" s="130" t="s">
        <v>71</v>
      </c>
      <c r="C98" s="112"/>
      <c r="D98" s="98">
        <v>5</v>
      </c>
      <c r="E98" s="98">
        <v>3</v>
      </c>
      <c r="F98" s="98">
        <v>3</v>
      </c>
      <c r="G98" s="98">
        <v>2</v>
      </c>
      <c r="H98" s="98"/>
      <c r="I98" s="98"/>
      <c r="J98" s="98"/>
      <c r="K98" s="116">
        <v>2</v>
      </c>
      <c r="L98" s="98"/>
      <c r="M98" s="98"/>
      <c r="N98" s="112"/>
      <c r="O98" s="98"/>
      <c r="P98" s="61"/>
    </row>
    <row r="99" spans="1:16" s="4" customFormat="1" ht="15.75" customHeight="1">
      <c r="A99" s="44">
        <v>92</v>
      </c>
      <c r="B99" s="130" t="s">
        <v>72</v>
      </c>
      <c r="C99" s="112"/>
      <c r="D99" s="98">
        <v>3</v>
      </c>
      <c r="E99" s="98">
        <v>3</v>
      </c>
      <c r="F99" s="98">
        <v>1</v>
      </c>
      <c r="G99" s="98">
        <v>1</v>
      </c>
      <c r="H99" s="98"/>
      <c r="I99" s="98">
        <v>1</v>
      </c>
      <c r="J99" s="98">
        <v>1</v>
      </c>
      <c r="K99" s="116"/>
      <c r="L99" s="98"/>
      <c r="M99" s="98"/>
      <c r="N99" s="112"/>
      <c r="O99" s="98"/>
      <c r="P99" s="61"/>
    </row>
    <row r="100" spans="1:16" s="4" customFormat="1" ht="25.5" customHeight="1">
      <c r="A100" s="46">
        <v>93</v>
      </c>
      <c r="B100" s="129" t="s">
        <v>229</v>
      </c>
      <c r="C100" s="112">
        <v>2</v>
      </c>
      <c r="D100" s="98">
        <v>2</v>
      </c>
      <c r="E100" s="98">
        <v>4</v>
      </c>
      <c r="F100" s="98">
        <v>3</v>
      </c>
      <c r="G100" s="98">
        <v>2</v>
      </c>
      <c r="H100" s="98"/>
      <c r="I100" s="98">
        <v>1</v>
      </c>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v>2</v>
      </c>
      <c r="D102" s="98">
        <v>2</v>
      </c>
      <c r="E102" s="98">
        <v>4</v>
      </c>
      <c r="F102" s="98">
        <v>3</v>
      </c>
      <c r="G102" s="98">
        <v>2</v>
      </c>
      <c r="H102" s="98"/>
      <c r="I102" s="98">
        <v>1</v>
      </c>
      <c r="J102" s="98"/>
      <c r="K102" s="116"/>
      <c r="L102" s="98"/>
      <c r="M102" s="98"/>
      <c r="N102" s="112"/>
      <c r="O102" s="98"/>
      <c r="P102" s="61"/>
    </row>
    <row r="103" spans="1:15" s="101" customFormat="1" ht="24.75" customHeight="1">
      <c r="A103" s="44">
        <v>96</v>
      </c>
      <c r="B103" s="131" t="s">
        <v>73</v>
      </c>
      <c r="C103" s="112"/>
      <c r="D103" s="98">
        <v>16</v>
      </c>
      <c r="E103" s="98">
        <v>14</v>
      </c>
      <c r="F103" s="98">
        <v>11</v>
      </c>
      <c r="G103" s="98">
        <v>8</v>
      </c>
      <c r="H103" s="98">
        <v>1</v>
      </c>
      <c r="I103" s="98">
        <v>1</v>
      </c>
      <c r="J103" s="98">
        <v>1</v>
      </c>
      <c r="K103" s="116">
        <v>2</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14</v>
      </c>
      <c r="E108" s="98">
        <v>12</v>
      </c>
      <c r="F108" s="98">
        <v>9</v>
      </c>
      <c r="G108" s="98">
        <v>7</v>
      </c>
      <c r="H108" s="98">
        <v>1</v>
      </c>
      <c r="I108" s="98">
        <v>1</v>
      </c>
      <c r="J108" s="98">
        <v>1</v>
      </c>
      <c r="K108" s="116">
        <v>2</v>
      </c>
      <c r="L108" s="98"/>
      <c r="M108" s="98"/>
      <c r="N108" s="112"/>
      <c r="O108" s="98"/>
      <c r="P108" s="61"/>
    </row>
    <row r="109" spans="1:15" s="101" customFormat="1" ht="28.5" customHeight="1">
      <c r="A109" s="44">
        <v>102</v>
      </c>
      <c r="B109" s="131" t="s">
        <v>78</v>
      </c>
      <c r="C109" s="112">
        <v>1</v>
      </c>
      <c r="D109" s="98">
        <v>1</v>
      </c>
      <c r="E109" s="98">
        <v>2</v>
      </c>
      <c r="F109" s="98">
        <v>1</v>
      </c>
      <c r="G109" s="98">
        <v>1</v>
      </c>
      <c r="H109" s="98"/>
      <c r="I109" s="98"/>
      <c r="J109" s="98">
        <v>1</v>
      </c>
      <c r="K109" s="116"/>
      <c r="L109" s="98"/>
      <c r="M109" s="98">
        <v>19043</v>
      </c>
      <c r="N109" s="112">
        <v>19043</v>
      </c>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48</v>
      </c>
      <c r="D114" s="112">
        <f aca="true" t="shared" si="0" ref="D114:O114">SUM(D8,D9,D12,D29,D30,D43,D49,D52,D79,D88,D103,D109,D113)</f>
        <v>472</v>
      </c>
      <c r="E114" s="112">
        <f t="shared" si="0"/>
        <v>480</v>
      </c>
      <c r="F114" s="112">
        <f t="shared" si="0"/>
        <v>404</v>
      </c>
      <c r="G114" s="112">
        <f t="shared" si="0"/>
        <v>327</v>
      </c>
      <c r="H114" s="112">
        <f t="shared" si="0"/>
        <v>5</v>
      </c>
      <c r="I114" s="112">
        <f t="shared" si="0"/>
        <v>14</v>
      </c>
      <c r="J114" s="112">
        <f t="shared" si="0"/>
        <v>57</v>
      </c>
      <c r="K114" s="112">
        <f t="shared" si="0"/>
        <v>40</v>
      </c>
      <c r="L114" s="112">
        <f t="shared" si="0"/>
        <v>1</v>
      </c>
      <c r="M114" s="112">
        <f t="shared" si="0"/>
        <v>79414</v>
      </c>
      <c r="N114" s="112">
        <f t="shared" si="0"/>
        <v>63940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&amp;L28F48233&amp;CФорма № 2-А, Підрозділ: Луцький міськрайонний суд Волинської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3</v>
      </c>
      <c r="F10" s="113">
        <v>2</v>
      </c>
      <c r="G10" s="122"/>
      <c r="H10" s="122"/>
      <c r="I10" s="114">
        <v>2</v>
      </c>
      <c r="J10" s="114"/>
      <c r="K10" s="114">
        <v>1</v>
      </c>
      <c r="L10" s="114">
        <v>1</v>
      </c>
      <c r="M10" s="114">
        <v>1</v>
      </c>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3</v>
      </c>
      <c r="F15" s="76">
        <f>SUM(F10:F14)</f>
        <v>2</v>
      </c>
      <c r="G15" s="76">
        <f>SUM(G10:G14)</f>
        <v>0</v>
      </c>
      <c r="H15" s="76">
        <f>SUM(H10:H14)</f>
        <v>0</v>
      </c>
      <c r="I15" s="76">
        <f aca="true" t="shared" si="0" ref="I15:O15">SUM(I10:I14)</f>
        <v>2</v>
      </c>
      <c r="J15" s="76">
        <f t="shared" si="0"/>
        <v>0</v>
      </c>
      <c r="K15" s="76">
        <f t="shared" si="0"/>
        <v>1</v>
      </c>
      <c r="L15" s="76">
        <f t="shared" si="0"/>
        <v>1</v>
      </c>
      <c r="M15" s="76">
        <f t="shared" si="0"/>
        <v>1</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&amp;L28F48233&amp;CФорма № 2-А, Підрозділ: Луцький міськрайонний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85" t="s">
        <v>125</v>
      </c>
      <c r="B2" s="285"/>
      <c r="C2" s="285"/>
      <c r="D2" s="285"/>
      <c r="E2" s="285"/>
      <c r="F2" s="285"/>
      <c r="G2" s="285"/>
      <c r="H2" s="285"/>
      <c r="I2" s="285"/>
      <c r="J2" s="285"/>
      <c r="K2" s="285"/>
    </row>
    <row r="3" spans="1:16" ht="1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14</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14</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v>14</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66</v>
      </c>
      <c r="L15" s="33"/>
      <c r="M15" s="23"/>
      <c r="N15" s="20"/>
      <c r="O15" s="20"/>
      <c r="P15" s="20"/>
    </row>
    <row r="16" spans="1:16" s="10" customFormat="1" ht="20.25" customHeight="1">
      <c r="A16" s="2">
        <v>12</v>
      </c>
      <c r="B16" s="300"/>
      <c r="C16" s="260" t="s">
        <v>130</v>
      </c>
      <c r="D16" s="261"/>
      <c r="E16" s="261"/>
      <c r="F16" s="261"/>
      <c r="G16" s="261"/>
      <c r="H16" s="261"/>
      <c r="I16" s="261"/>
      <c r="J16" s="262"/>
      <c r="K16" s="125">
        <v>38</v>
      </c>
      <c r="L16" s="33"/>
      <c r="M16" s="23"/>
      <c r="N16" s="20"/>
      <c r="O16" s="20"/>
      <c r="P16" s="20"/>
    </row>
    <row r="17" spans="1:16" s="10" customFormat="1" ht="22.5" customHeight="1">
      <c r="A17" s="2">
        <v>13</v>
      </c>
      <c r="B17" s="300"/>
      <c r="C17" s="301" t="s">
        <v>146</v>
      </c>
      <c r="D17" s="302"/>
      <c r="E17" s="302"/>
      <c r="F17" s="302"/>
      <c r="G17" s="302"/>
      <c r="H17" s="302"/>
      <c r="I17" s="302"/>
      <c r="J17" s="303"/>
      <c r="K17" s="125">
        <v>216</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26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
      <c r="B36" s="268" t="s">
        <v>242</v>
      </c>
      <c r="C36" s="268"/>
      <c r="D36" s="268"/>
      <c r="E36" s="269" t="s">
        <v>247</v>
      </c>
      <c r="F36" s="269"/>
      <c r="G36" s="269"/>
      <c r="H36" s="160"/>
      <c r="I36" s="159"/>
      <c r="J36" s="161"/>
      <c r="K36" s="160"/>
      <c r="L36" s="162"/>
      <c r="M36" s="163"/>
      <c r="N36" s="164"/>
    </row>
    <row r="37" spans="1:15" ht="1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&amp;L28F48233&amp;CФорма № 2-А, Підрозділ: Луцький міськрайонний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7.2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7.2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7.25">
      <c r="A31" s="137"/>
      <c r="B31" s="138"/>
      <c r="C31" s="138"/>
    </row>
    <row r="32" spans="1:3" ht="17.25">
      <c r="A32" s="137"/>
      <c r="B32" s="138"/>
      <c r="C32" s="138"/>
    </row>
    <row r="33" spans="1:3" ht="17.2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&amp;L28F48233&amp;C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2015-09-09T11:49:15Z</cp:lastPrinted>
  <dcterms:created xsi:type="dcterms:W3CDTF">2015-09-09T11:49:13Z</dcterms:created>
  <dcterms:modified xsi:type="dcterms:W3CDTF">2016-01-06T13:03:14Z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2-А_00161_4.2015.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28F48233</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3.15.0.1343</vt:lpwstr>
  </property>
</Properties>
</file>